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ik\Desktop\"/>
    </mc:Choice>
  </mc:AlternateContent>
  <xr:revisionPtr revIDLastSave="0" documentId="8_{7FEC2552-4C8C-4ACD-81C3-41470C467A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出納帳" sheetId="1" r:id="rId1"/>
  </sheets>
  <definedNames>
    <definedName name="_xlnm.Print_Area" localSheetId="0">出納帳!$A$1:$J$41</definedName>
    <definedName name="_xlnm.Print_Titles" localSheetId="0">出納帳!$5:$6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9" i="1"/>
  <c r="J25" i="1"/>
  <c r="C25" i="1"/>
  <c r="H7" i="1" l="1"/>
  <c r="J31" i="1" l="1"/>
  <c r="J32" i="1"/>
  <c r="J33" i="1"/>
  <c r="J34" i="1"/>
  <c r="J35" i="1"/>
  <c r="C34" i="1"/>
  <c r="C33" i="1"/>
  <c r="C32" i="1"/>
  <c r="C31" i="1"/>
  <c r="H40" i="1" l="1"/>
  <c r="H8" i="1"/>
  <c r="H9" i="1" s="1"/>
  <c r="H10" i="1" s="1"/>
  <c r="H11" i="1" s="1"/>
  <c r="H12" i="1" s="1"/>
  <c r="H13" i="1" s="1"/>
  <c r="H14" i="1" l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J28" i="1"/>
  <c r="C40" i="1" l="1"/>
  <c r="C39" i="1"/>
  <c r="C38" i="1"/>
  <c r="C37" i="1"/>
  <c r="C36" i="1"/>
  <c r="C35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J9" i="1"/>
  <c r="J8" i="1"/>
  <c r="J7" i="1"/>
  <c r="J40" i="1"/>
  <c r="J39" i="1"/>
  <c r="J38" i="1"/>
  <c r="J37" i="1"/>
  <c r="J36" i="1"/>
  <c r="J30" i="1"/>
  <c r="J29" i="1"/>
  <c r="J27" i="1"/>
  <c r="J26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41" i="1" l="1"/>
  <c r="J4" i="1" s="1"/>
  <c r="G41" i="1" l="1"/>
  <c r="F41" i="1"/>
  <c r="F4" i="1" s="1"/>
  <c r="O2" i="1"/>
  <c r="Q2" i="1" s="1"/>
  <c r="H41" i="1" l="1"/>
  <c r="G4" i="1"/>
  <c r="P2" i="1"/>
  <c r="P4" i="1" s="1"/>
  <c r="D2" i="1" s="1"/>
  <c r="H4" i="1" l="1"/>
</calcChain>
</file>

<file path=xl/sharedStrings.xml><?xml version="1.0" encoding="utf-8"?>
<sst xmlns="http://schemas.openxmlformats.org/spreadsheetml/2006/main" count="22" uniqueCount="20">
  <si>
    <t>組織名</t>
    <rPh sb="0" eb="3">
      <t>ソシキメイ</t>
    </rPh>
    <phoneticPr fontId="3"/>
  </si>
  <si>
    <t>合計</t>
    <rPh sb="0" eb="2">
      <t>ゴウケイ</t>
    </rPh>
    <phoneticPr fontId="3"/>
  </si>
  <si>
    <t>日付</t>
    <rPh sb="0" eb="2">
      <t>ヒヅケ</t>
    </rPh>
    <phoneticPr fontId="3"/>
  </si>
  <si>
    <t>勘定科目</t>
    <rPh sb="0" eb="2">
      <t>カンジョウ</t>
    </rPh>
    <rPh sb="2" eb="4">
      <t>カモク</t>
    </rPh>
    <phoneticPr fontId="3"/>
  </si>
  <si>
    <t>摘要</t>
    <rPh sb="0" eb="2">
      <t>テキヨウ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</si>
  <si>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</si>
  <si>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</si>
  <si>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残高</t>
    <rPh sb="0" eb="2">
      <t>ザンダカ</t>
    </rPh>
    <phoneticPr fontId="3"/>
  </si>
  <si>
    <t>源泉税</t>
    <rPh sb="0" eb="2">
      <t>ゲンセン</t>
    </rPh>
    <rPh sb="2" eb="3">
      <t>ゼイ</t>
    </rPh>
    <phoneticPr fontId="3"/>
  </si>
  <si>
    <t>コード</t>
    <phoneticPr fontId="3"/>
  </si>
  <si>
    <t>科目名</t>
    <rPh sb="0" eb="3">
      <t>カモクメイ</t>
    </rPh>
    <phoneticPr fontId="3"/>
  </si>
  <si>
    <t xml:space="preserve"> 通信費</t>
    <rPh sb="1" eb="4">
      <t>ツウシンヒ</t>
    </rPh>
    <phoneticPr fontId="3"/>
  </si>
  <si>
    <t xml:space="preserve"> 会議費</t>
    <rPh sb="1" eb="4">
      <t>カイギヒ</t>
    </rPh>
    <phoneticPr fontId="3"/>
  </si>
  <si>
    <t xml:space="preserve"> 雑費</t>
    <rPh sb="1" eb="3">
      <t>ザッピ</t>
    </rPh>
    <phoneticPr fontId="3"/>
  </si>
  <si>
    <t xml:space="preserve"> その他</t>
    <rPh sb="3" eb="4">
      <t>タ</t>
    </rPh>
    <phoneticPr fontId="3"/>
  </si>
  <si>
    <t xml:space="preserve"> 印刷費</t>
    <rPh sb="1" eb="3">
      <t>インサツ</t>
    </rPh>
    <rPh sb="3" eb="4">
      <t>ヒ</t>
    </rPh>
    <phoneticPr fontId="3"/>
  </si>
  <si>
    <t xml:space="preserve"> 消耗品費</t>
    <rPh sb="1" eb="5">
      <t>ショウモウヒンヒ</t>
    </rPh>
    <phoneticPr fontId="3"/>
  </si>
  <si>
    <t xml:space="preserve"> 謝金</t>
    <rPh sb="1" eb="3">
      <t>シャキン</t>
    </rPh>
    <phoneticPr fontId="3"/>
  </si>
  <si>
    <t>氏名</t>
    <rPh sb="0" eb="2">
      <t>シメイ</t>
    </rPh>
    <phoneticPr fontId="3"/>
  </si>
  <si>
    <t xml:space="preserve"> 交通費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</si>
</sst>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\ &quot;.&quot;\ mm&quot;.&quot;\ dd"/>
    <numFmt numFmtId="177" formatCode="#,##0_ "/>
    <numFmt numFmtId="178" formatCode="&quot;年度&quot;"/>
    <numFmt numFmtId="179" formatCode="[$-411]ggge&quot;年度&quot;"/>
    <numFmt numFmtId="180" formatCode="[$-411]ggge&quot;年&quot;"/>
    <numFmt numFmtId="181" formatCode="\ \ yyyy\ &quot; 年&quot;\ \ m\ \ &quot;月&quot;\ \ d\ \ &quot;日&quot;"/>
  </numFmts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DFFE6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FF"/>
      </left>
      <right style="double">
        <color rgb="FF0000FF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0000FF"/>
      </left>
      <right/>
      <top style="thick">
        <color rgb="FF0000FF"/>
      </top>
      <bottom style="dotted">
        <color indexed="64"/>
      </bottom>
      <diagonal/>
    </border>
    <border>
      <left style="thin">
        <color indexed="64"/>
      </left>
      <right style="thick">
        <color rgb="FF0000FF"/>
      </right>
      <top style="thick">
        <color rgb="FF0000FF"/>
      </top>
      <bottom style="dotted">
        <color indexed="64"/>
      </bottom>
      <diagonal/>
    </border>
    <border>
      <left style="thick">
        <color rgb="FF0000FF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rgb="FF0000FF"/>
      </right>
      <top style="dotted">
        <color indexed="64"/>
      </top>
      <bottom style="dotted">
        <color indexed="64"/>
      </bottom>
      <diagonal/>
    </border>
    <border>
      <left style="thick">
        <color rgb="FF0000FF"/>
      </left>
      <right/>
      <top style="dotted">
        <color indexed="64"/>
      </top>
      <bottom style="thick">
        <color rgb="FF0000FF"/>
      </bottom>
      <diagonal/>
    </border>
    <border>
      <left style="thin">
        <color indexed="64"/>
      </left>
      <right style="thick">
        <color rgb="FF0000FF"/>
      </right>
      <top style="dotted">
        <color indexed="64"/>
      </top>
      <bottom style="thick">
        <color rgb="FF0000FF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rgb="FF0000FF"/>
      </left>
      <right/>
      <top/>
      <bottom style="dotted">
        <color indexed="64"/>
      </bottom>
      <diagonal/>
    </border>
    <border>
      <left style="thin">
        <color indexed="64"/>
      </left>
      <right style="thick">
        <color rgb="FF0000FF"/>
      </right>
      <top/>
      <bottom style="dotted">
        <color indexed="64"/>
      </bottom>
      <diagonal/>
    </border>
    <border>
      <left/>
      <right style="thin">
        <color rgb="FF0000FF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78" fontId="6" fillId="0" borderId="1" xfId="0" applyNumberFormat="1" applyFont="1" applyBorder="1" applyAlignment="1">
      <alignment horizontal="center"/>
    </xf>
    <xf numFmtId="180" fontId="0" fillId="0" borderId="0" xfId="0" applyNumberFormat="1">
      <alignment vertical="center"/>
    </xf>
    <xf numFmtId="14" fontId="0" fillId="0" borderId="0" xfId="0" applyNumberFormat="1">
      <alignment vertical="center"/>
    </xf>
    <xf numFmtId="178" fontId="6" fillId="0" borderId="0" xfId="0" applyNumberFormat="1" applyFont="1" applyAlignment="1">
      <alignment horizontal="center"/>
    </xf>
    <xf numFmtId="38" fontId="7" fillId="0" borderId="0" xfId="1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177" fontId="7" fillId="2" borderId="4" xfId="0" applyNumberFormat="1" applyFont="1" applyFill="1" applyBorder="1">
      <alignment vertical="center"/>
    </xf>
    <xf numFmtId="177" fontId="7" fillId="2" borderId="5" xfId="0" applyNumberFormat="1" applyFont="1" applyFill="1" applyBorder="1">
      <alignment vertical="center"/>
    </xf>
    <xf numFmtId="0" fontId="7" fillId="0" borderId="0" xfId="0" applyFont="1">
      <alignment vertical="center"/>
    </xf>
    <xf numFmtId="38" fontId="7" fillId="2" borderId="6" xfId="1" applyFont="1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38" fontId="0" fillId="0" borderId="0" xfId="0" applyNumberFormat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8" fillId="0" borderId="29" xfId="0" applyFont="1" applyBorder="1" applyAlignment="1">
      <alignment horizontal="center" vertical="center"/>
    </xf>
    <xf numFmtId="177" fontId="7" fillId="0" borderId="29" xfId="0" applyNumberFormat="1" applyFont="1" applyBorder="1">
      <alignment vertical="center"/>
    </xf>
    <xf numFmtId="177" fontId="7" fillId="0" borderId="31" xfId="0" applyNumberFormat="1" applyFont="1" applyBorder="1">
      <alignment vertical="center"/>
    </xf>
    <xf numFmtId="38" fontId="0" fillId="0" borderId="0" xfId="1" applyFont="1">
      <alignment vertical="center"/>
    </xf>
    <xf numFmtId="0" fontId="4" fillId="0" borderId="35" xfId="0" applyFont="1" applyBorder="1" applyProtection="1">
      <alignment vertical="center"/>
      <protection locked="0"/>
    </xf>
    <xf numFmtId="38" fontId="0" fillId="0" borderId="21" xfId="1" applyFont="1" applyBorder="1" applyAlignment="1" applyProtection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177" fontId="7" fillId="2" borderId="38" xfId="0" applyNumberFormat="1" applyFont="1" applyFill="1" applyBorder="1">
      <alignment vertical="center"/>
    </xf>
    <xf numFmtId="177" fontId="7" fillId="0" borderId="41" xfId="0" applyNumberFormat="1" applyFont="1" applyBorder="1">
      <alignment vertical="center"/>
    </xf>
    <xf numFmtId="0" fontId="8" fillId="2" borderId="42" xfId="0" applyFont="1" applyFill="1" applyBorder="1" applyAlignment="1">
      <alignment horizontal="center" vertical="center"/>
    </xf>
    <xf numFmtId="0" fontId="4" fillId="0" borderId="45" xfId="0" applyFont="1" applyBorder="1" applyAlignment="1" applyProtection="1">
      <alignment vertical="center" shrinkToFit="1"/>
      <protection locked="0"/>
    </xf>
    <xf numFmtId="0" fontId="8" fillId="0" borderId="47" xfId="0" applyFont="1" applyBorder="1" applyAlignment="1">
      <alignment horizontal="center" vertical="center"/>
    </xf>
    <xf numFmtId="38" fontId="7" fillId="0" borderId="32" xfId="1" applyFont="1" applyBorder="1" applyProtection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9" xfId="0" applyFont="1" applyBorder="1">
      <alignment vertical="center"/>
    </xf>
    <xf numFmtId="181" fontId="9" fillId="0" borderId="19" xfId="2" applyNumberFormat="1" applyFont="1" applyBorder="1">
      <alignment vertical="center"/>
    </xf>
    <xf numFmtId="0" fontId="10" fillId="0" borderId="35" xfId="2" applyFont="1" applyBorder="1" applyAlignment="1" applyProtection="1">
      <alignment vertical="center" wrapText="1"/>
      <protection locked="0"/>
    </xf>
    <xf numFmtId="176" fontId="0" fillId="3" borderId="28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181" fontId="9" fillId="3" borderId="30" xfId="2" applyNumberFormat="1" applyFont="1" applyFill="1" applyBorder="1" applyAlignment="1" applyProtection="1">
      <protection locked="0"/>
    </xf>
    <xf numFmtId="181" fontId="9" fillId="0" borderId="0" xfId="2" applyNumberFormat="1" applyFont="1" applyAlignment="1" applyProtection="1">
      <protection locked="0"/>
    </xf>
    <xf numFmtId="177" fontId="0" fillId="0" borderId="0" xfId="0" applyNumberFormat="1" applyFont="1">
      <alignment vertical="center"/>
    </xf>
    <xf numFmtId="179" fontId="0" fillId="0" borderId="0" xfId="0" applyNumberFormat="1" applyFont="1" applyAlignment="1">
      <alignment horizontal="right"/>
    </xf>
    <xf numFmtId="179" fontId="0" fillId="0" borderId="0" xfId="0" applyNumberFormat="1" applyFont="1" applyAlignment="1" applyProtection="1">
      <alignment horizontal="center" shrinkToFit="1"/>
      <protection locked="0"/>
    </xf>
    <xf numFmtId="177" fontId="0" fillId="0" borderId="0" xfId="0" applyNumberFormat="1" applyFont="1" applyProtection="1">
      <alignment vertical="center"/>
      <protection locked="0"/>
    </xf>
    <xf numFmtId="177" fontId="0" fillId="0" borderId="19" xfId="0" applyNumberFormat="1" applyFont="1" applyBorder="1" applyProtection="1">
      <alignment vertical="center"/>
      <protection locked="0"/>
    </xf>
    <xf numFmtId="177" fontId="0" fillId="0" borderId="20" xfId="0" applyNumberFormat="1" applyFont="1" applyBorder="1">
      <alignment vertical="center"/>
    </xf>
    <xf numFmtId="0" fontId="10" fillId="0" borderId="45" xfId="2" applyFont="1" applyBorder="1" applyAlignment="1" applyProtection="1">
      <alignment vertical="center" shrinkToFit="1"/>
      <protection locked="0"/>
    </xf>
    <xf numFmtId="0" fontId="10" fillId="0" borderId="46" xfId="2" applyFont="1" applyBorder="1" applyAlignment="1" applyProtection="1">
      <alignment vertical="center" shrinkToFit="1"/>
      <protection locked="0"/>
    </xf>
    <xf numFmtId="38" fontId="5" fillId="0" borderId="0" xfId="1" applyFont="1" applyFill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179" fontId="0" fillId="0" borderId="2" xfId="0" applyNumberFormat="1" applyFont="1" applyBorder="1" applyAlignment="1" applyProtection="1">
      <alignment horizontal="center" shrinkToFit="1"/>
      <protection locked="0"/>
    </xf>
    <xf numFmtId="176" fontId="0" fillId="0" borderId="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43816</xdr:rowOff>
    </xdr:from>
    <xdr:to>
      <xdr:col>3</xdr:col>
      <xdr:colOff>91440</xdr:colOff>
      <xdr:row>3</xdr:row>
      <xdr:rowOff>213360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26FDB5E2-4EC5-4709-B293-C4DA5CC53EEA}"/>
            </a:ext>
          </a:extLst>
        </xdr:cNvPr>
        <xdr:cNvSpPr/>
      </xdr:nvSpPr>
      <xdr:spPr>
        <a:xfrm>
          <a:off x="0" y="43816"/>
          <a:ext cx="2217420" cy="702944"/>
        </a:xfrm>
        <a:prstGeom prst="roundRect">
          <a:avLst/>
        </a:prstGeom>
        <a:solidFill>
          <a:srgbClr val="FFDD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≪コード番号≫</a:t>
          </a:r>
          <a:endParaRPr lang="en-US" altLang="ja-JP" sz="800" b="1" i="0" u="none" strike="noStrike">
            <a:solidFill>
              <a:srgbClr val="0000FF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1.</a:t>
          </a:r>
          <a:r>
            <a:rPr lang="ja-JP" altLang="en-US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8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収入</a:t>
          </a:r>
          <a:r>
            <a:rPr lang="ja-JP" altLang="en-US" sz="800" b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　　</a:t>
          </a:r>
          <a:r>
            <a:rPr lang="en-US" altLang="ja-JP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</a:t>
          </a:r>
          <a:r>
            <a:rPr lang="en-US" altLang="ja-JP" sz="800" b="0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..</a:t>
          </a:r>
          <a:r>
            <a:rPr lang="ja-JP" altLang="en-US" sz="8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印刷費</a:t>
          </a:r>
          <a:r>
            <a:rPr lang="ja-JP" altLang="en-US" sz="800" b="0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 　</a:t>
          </a:r>
          <a:r>
            <a:rPr lang="en-US" altLang="ja-JP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lang="en-US" altLang="ja-JP" sz="8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ja-JP" altLang="ja-JP" sz="8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8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雑費</a:t>
          </a:r>
          <a:r>
            <a:rPr lang="ja-JP" altLang="en-US" sz="800" b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800" b="0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en-US" altLang="ja-JP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4.</a:t>
          </a:r>
          <a:r>
            <a:rPr lang="ja-JP" altLang="en-US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8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通信費</a:t>
          </a:r>
          <a:r>
            <a:rPr lang="ja-JP" altLang="en-US" sz="8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800" b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en-US" altLang="ja-JP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5.</a:t>
          </a:r>
          <a:r>
            <a:rPr lang="ja-JP" altLang="en-US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8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消耗品費</a:t>
          </a:r>
          <a:r>
            <a:rPr lang="ja-JP" altLang="en-US" sz="8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 </a:t>
          </a:r>
          <a:r>
            <a:rPr lang="en-US" altLang="ja-JP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6.</a:t>
          </a:r>
          <a:r>
            <a:rPr lang="ja-JP" altLang="en-US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8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会議費</a:t>
          </a:r>
          <a:endParaRPr lang="en-US" altLang="ja-JP" sz="800" b="0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7.</a:t>
          </a:r>
          <a:r>
            <a:rPr lang="ja-JP" altLang="en-US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8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謝金</a:t>
          </a:r>
          <a:r>
            <a:rPr lang="ja-JP" altLang="en-US" sz="800" b="0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 　　</a:t>
          </a:r>
          <a:r>
            <a:rPr lang="en-US" altLang="ja-JP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8.</a:t>
          </a:r>
          <a:r>
            <a:rPr lang="ja-JP" altLang="en-US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8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交通費　　　</a:t>
          </a:r>
          <a:r>
            <a:rPr lang="en-US" altLang="ja-JP" sz="800" b="1" i="0" u="none" strike="noStrike">
              <a:solidFill>
                <a:srgbClr val="0000FF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9.</a:t>
          </a:r>
          <a:r>
            <a:rPr lang="ja-JP" altLang="en-US" sz="8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その他</a:t>
          </a:r>
          <a:r>
            <a:rPr lang="ja-JP" altLang="en-US" sz="800" b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kumimoji="1" lang="ja-JP" altLang="en-US" sz="800" b="0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540"/>
  <sheetViews>
    <sheetView tabSelected="1" zoomScaleNormal="100" workbookViewId="0">
      <pane xSplit="1" ySplit="6" topLeftCell="B7" activePane="bottomRight" state="frozen"/>
      <selection activeCell="I9" sqref="I9"/>
      <selection pane="topRight" activeCell="I9" sqref="I9"/>
      <selection pane="bottomLeft" activeCell="I9" sqref="I9"/>
      <selection pane="bottomRight" activeCell="T10" sqref="T10"/>
    </sheetView>
  </sheetViews>
  <sheetFormatPr defaultRowHeight="13.2" outlineLevelCol="1" x14ac:dyDescent="0.2"/>
  <cols>
    <col min="1" max="1" width="12.44140625" style="34" bestFit="1" customWidth="1"/>
    <col min="2" max="2" width="6.109375" style="35" bestFit="1" customWidth="1"/>
    <col min="3" max="3" width="12.44140625" style="36" bestFit="1" customWidth="1"/>
    <col min="4" max="4" width="35.5546875" style="2" customWidth="1"/>
    <col min="5" max="5" width="14.88671875" style="2" customWidth="1"/>
    <col min="6" max="7" width="12.77734375" style="48" customWidth="1"/>
    <col min="8" max="8" width="12.77734375" style="48" bestFit="1" customWidth="1"/>
    <col min="9" max="9" width="2.5546875" customWidth="1"/>
    <col min="10" max="10" width="10.21875" style="23" bestFit="1" customWidth="1"/>
    <col min="11" max="11" width="5" customWidth="1"/>
    <col min="12" max="12" width="2.44140625" hidden="1" customWidth="1" outlineLevel="1"/>
    <col min="13" max="13" width="6.44140625" hidden="1" customWidth="1" outlineLevel="1"/>
    <col min="14" max="14" width="5.5546875" customWidth="1" collapsed="1"/>
    <col min="15" max="15" width="4.21875" hidden="1" customWidth="1" outlineLevel="1"/>
    <col min="16" max="16" width="6.33203125" hidden="1" customWidth="1" outlineLevel="1"/>
    <col min="17" max="17" width="3.21875" hidden="1" customWidth="1" outlineLevel="1"/>
    <col min="18" max="18" width="9" collapsed="1"/>
  </cols>
  <sheetData>
    <row r="1" spans="1:17" x14ac:dyDescent="0.2">
      <c r="J1" s="56"/>
    </row>
    <row r="2" spans="1:17" ht="16.8" thickBot="1" x14ac:dyDescent="0.25">
      <c r="A2" s="35"/>
      <c r="B2" s="36"/>
      <c r="D2" s="3" t="str">
        <f ca="1">IF(OR(Q2=1,Q2=2),P4-1,P4)&amp;"年度"</f>
        <v>2022年度</v>
      </c>
      <c r="E2" s="6"/>
      <c r="F2" s="49" t="s">
        <v>0</v>
      </c>
      <c r="G2" s="59"/>
      <c r="H2" s="59"/>
      <c r="J2" s="7"/>
      <c r="L2" s="4"/>
      <c r="M2" s="4"/>
      <c r="N2" s="4"/>
      <c r="O2" s="5">
        <f ca="1">TODAY()</f>
        <v>44769</v>
      </c>
      <c r="P2">
        <f ca="1">YEAR(O2)</f>
        <v>2022</v>
      </c>
      <c r="Q2">
        <f ca="1">MONTH(O2)</f>
        <v>7</v>
      </c>
    </row>
    <row r="3" spans="1:17" ht="12" customHeight="1" thickTop="1" thickBot="1" x14ac:dyDescent="0.25">
      <c r="A3" s="35"/>
      <c r="B3" s="36"/>
      <c r="D3" s="6"/>
      <c r="E3" s="6"/>
      <c r="F3" s="49"/>
      <c r="G3" s="50"/>
      <c r="H3" s="50"/>
      <c r="J3" s="7"/>
      <c r="L3" s="4"/>
      <c r="M3" s="4"/>
      <c r="N3" s="4"/>
      <c r="O3" s="5"/>
    </row>
    <row r="4" spans="1:17" ht="24.9" customHeight="1" thickBot="1" x14ac:dyDescent="0.25">
      <c r="D4" s="8" t="s">
        <v>1</v>
      </c>
      <c r="E4" s="30"/>
      <c r="F4" s="28">
        <f>F41</f>
        <v>0</v>
      </c>
      <c r="G4" s="9">
        <f t="shared" ref="G4:H4" si="0">G41</f>
        <v>0</v>
      </c>
      <c r="H4" s="10">
        <f t="shared" si="0"/>
        <v>0</v>
      </c>
      <c r="I4" s="11"/>
      <c r="J4" s="12">
        <f t="shared" ref="J4" si="1">J41</f>
        <v>0</v>
      </c>
      <c r="P4" t="str">
        <f ca="1">ASC(P2)</f>
        <v>2022</v>
      </c>
    </row>
    <row r="5" spans="1:17" x14ac:dyDescent="0.2">
      <c r="A5" s="60" t="s">
        <v>2</v>
      </c>
      <c r="B5" s="62" t="s">
        <v>3</v>
      </c>
      <c r="C5" s="63"/>
      <c r="D5" s="64" t="s">
        <v>4</v>
      </c>
      <c r="E5" s="72" t="s">
        <v>18</v>
      </c>
      <c r="F5" s="66" t="s">
        <v>5</v>
      </c>
      <c r="G5" s="68" t="s">
        <v>6</v>
      </c>
      <c r="H5" s="70" t="s">
        <v>7</v>
      </c>
      <c r="J5" s="57" t="s">
        <v>8</v>
      </c>
      <c r="K5" s="1"/>
    </row>
    <row r="6" spans="1:17" ht="13.8" thickBot="1" x14ac:dyDescent="0.25">
      <c r="A6" s="61"/>
      <c r="B6" s="37" t="s">
        <v>9</v>
      </c>
      <c r="C6" s="38" t="s">
        <v>10</v>
      </c>
      <c r="D6" s="65"/>
      <c r="E6" s="73"/>
      <c r="F6" s="67"/>
      <c r="G6" s="69"/>
      <c r="H6" s="71"/>
      <c r="J6" s="58"/>
      <c r="K6" s="1"/>
    </row>
    <row r="7" spans="1:17" ht="24.9" customHeight="1" thickTop="1" x14ac:dyDescent="0.2">
      <c r="A7" s="39"/>
      <c r="B7" s="40"/>
      <c r="C7" s="41" t="str">
        <f t="shared" ref="C7:C35" si="2">IF(B7="","",VLOOKUP(B7,$L$7:$M$15,2,FALSE))</f>
        <v/>
      </c>
      <c r="D7" s="24"/>
      <c r="E7" s="31"/>
      <c r="F7" s="51"/>
      <c r="G7" s="52"/>
      <c r="H7" s="53" t="str">
        <f>IF(B7="","",F7-G7)</f>
        <v/>
      </c>
      <c r="J7" s="25" t="str">
        <f>IF(B7="","",IF(B7=7,IF(G7&lt;=1000000,ROUNDDOWN(G7*$O$8,0),ROUNDDOWN((G7-1000000)*$O$9,0)+102100),0))</f>
        <v/>
      </c>
      <c r="L7" s="13">
        <v>1</v>
      </c>
      <c r="M7" s="14" t="s">
        <v>5</v>
      </c>
    </row>
    <row r="8" spans="1:17" ht="24.9" customHeight="1" x14ac:dyDescent="0.2">
      <c r="A8" s="39"/>
      <c r="B8" s="40"/>
      <c r="C8" s="42" t="str">
        <f t="shared" si="2"/>
        <v/>
      </c>
      <c r="D8" s="43"/>
      <c r="E8" s="54"/>
      <c r="F8" s="51"/>
      <c r="G8" s="52"/>
      <c r="H8" s="53" t="str">
        <f>IF(B8="","",SUM(H7+F8-G8))</f>
        <v/>
      </c>
      <c r="J8" s="25" t="str">
        <f>IF(B8="","",IF(B8=7,IF(G8&lt;=1000000,ROUNDDOWN(G8*$O$8,0),ROUNDDOWN((G8-1000000)*$O$9,0)+102100),0))</f>
        <v/>
      </c>
      <c r="K8" s="15"/>
      <c r="L8" s="26">
        <v>2</v>
      </c>
      <c r="M8" s="27" t="s">
        <v>15</v>
      </c>
      <c r="O8">
        <v>0.1021</v>
      </c>
    </row>
    <row r="9" spans="1:17" ht="24.9" customHeight="1" x14ac:dyDescent="0.2">
      <c r="A9" s="39"/>
      <c r="B9" s="40"/>
      <c r="C9" s="42" t="str">
        <f t="shared" si="2"/>
        <v/>
      </c>
      <c r="D9" s="43"/>
      <c r="E9" s="54"/>
      <c r="F9" s="51"/>
      <c r="G9" s="52"/>
      <c r="H9" s="53" t="str">
        <f t="shared" ref="H9:H39" si="3">IF(B9="","",SUM(H8+F9-G9))</f>
        <v/>
      </c>
      <c r="J9" s="25" t="str">
        <f>IF(B9="","",IF(B9=7,IF(G9&lt;=1000000,ROUNDDOWN(G9*$O$8,0),ROUNDDOWN((G9-1000000)*$O$9,0)+102100),0))</f>
        <v/>
      </c>
      <c r="K9" s="15"/>
      <c r="L9" s="16">
        <v>3</v>
      </c>
      <c r="M9" s="17" t="s">
        <v>13</v>
      </c>
      <c r="O9">
        <v>0.20419999999999999</v>
      </c>
    </row>
    <row r="10" spans="1:17" ht="24.9" customHeight="1" x14ac:dyDescent="0.2">
      <c r="A10" s="39"/>
      <c r="B10" s="40"/>
      <c r="C10" s="42" t="str">
        <f t="shared" si="2"/>
        <v/>
      </c>
      <c r="D10" s="43"/>
      <c r="E10" s="54"/>
      <c r="F10" s="51"/>
      <c r="G10" s="52"/>
      <c r="H10" s="53" t="str">
        <f t="shared" si="3"/>
        <v/>
      </c>
      <c r="J10" s="25" t="str">
        <f t="shared" ref="J10:J35" si="4">IF(B10="","",IF(B10=7,IF(G10&lt;=1000000,ROUNDDOWN(G10*$O$8,0),ROUNDDOWN((G10-1000000)*$O$9,0)+102100),0))</f>
        <v/>
      </c>
      <c r="K10" s="15"/>
      <c r="L10" s="26">
        <v>4</v>
      </c>
      <c r="M10" s="17" t="s">
        <v>11</v>
      </c>
    </row>
    <row r="11" spans="1:17" ht="24.9" customHeight="1" x14ac:dyDescent="0.2">
      <c r="A11" s="39"/>
      <c r="B11" s="40"/>
      <c r="C11" s="42" t="str">
        <f t="shared" si="2"/>
        <v/>
      </c>
      <c r="D11" s="43"/>
      <c r="E11" s="54"/>
      <c r="F11" s="51"/>
      <c r="G11" s="52"/>
      <c r="H11" s="53" t="str">
        <f t="shared" si="3"/>
        <v/>
      </c>
      <c r="J11" s="25" t="str">
        <f t="shared" si="4"/>
        <v/>
      </c>
      <c r="K11" s="15"/>
      <c r="L11" s="16">
        <v>5</v>
      </c>
      <c r="M11" s="17" t="s">
        <v>16</v>
      </c>
    </row>
    <row r="12" spans="1:17" ht="24.9" customHeight="1" x14ac:dyDescent="0.2">
      <c r="A12" s="39"/>
      <c r="B12" s="40"/>
      <c r="C12" s="42" t="str">
        <f t="shared" si="2"/>
        <v/>
      </c>
      <c r="D12" s="43"/>
      <c r="E12" s="54"/>
      <c r="F12" s="51"/>
      <c r="G12" s="52"/>
      <c r="H12" s="53" t="str">
        <f t="shared" si="3"/>
        <v/>
      </c>
      <c r="J12" s="25" t="str">
        <f t="shared" si="4"/>
        <v/>
      </c>
      <c r="K12" s="15"/>
      <c r="L12" s="26">
        <v>6</v>
      </c>
      <c r="M12" s="17" t="s">
        <v>12</v>
      </c>
    </row>
    <row r="13" spans="1:17" ht="24.9" customHeight="1" x14ac:dyDescent="0.2">
      <c r="A13" s="39"/>
      <c r="B13" s="40"/>
      <c r="C13" s="42" t="str">
        <f t="shared" si="2"/>
        <v/>
      </c>
      <c r="D13" s="43"/>
      <c r="E13" s="54"/>
      <c r="F13" s="51"/>
      <c r="G13" s="52"/>
      <c r="H13" s="53" t="str">
        <f t="shared" si="3"/>
        <v/>
      </c>
      <c r="J13" s="25" t="str">
        <f t="shared" si="4"/>
        <v/>
      </c>
      <c r="K13" s="15"/>
      <c r="L13" s="16">
        <v>7</v>
      </c>
      <c r="M13" s="17" t="s">
        <v>17</v>
      </c>
    </row>
    <row r="14" spans="1:17" ht="24.9" customHeight="1" x14ac:dyDescent="0.2">
      <c r="A14" s="39"/>
      <c r="B14" s="40"/>
      <c r="C14" s="42" t="str">
        <f t="shared" si="2"/>
        <v/>
      </c>
      <c r="D14" s="43"/>
      <c r="E14" s="54"/>
      <c r="F14" s="51"/>
      <c r="G14" s="52"/>
      <c r="H14" s="53" t="str">
        <f>IF(B14="","",SUM(H13+F14-G14))</f>
        <v/>
      </c>
      <c r="J14" s="25" t="str">
        <f t="shared" si="4"/>
        <v/>
      </c>
      <c r="K14" s="15"/>
      <c r="L14" s="26">
        <v>8</v>
      </c>
      <c r="M14" s="17" t="s">
        <v>19</v>
      </c>
    </row>
    <row r="15" spans="1:17" ht="24.9" customHeight="1" thickBot="1" x14ac:dyDescent="0.25">
      <c r="A15" s="39"/>
      <c r="B15" s="40"/>
      <c r="C15" s="42" t="str">
        <f t="shared" si="2"/>
        <v/>
      </c>
      <c r="D15" s="43"/>
      <c r="E15" s="54"/>
      <c r="F15" s="51"/>
      <c r="G15" s="52"/>
      <c r="H15" s="53" t="str">
        <f t="shared" si="3"/>
        <v/>
      </c>
      <c r="J15" s="25" t="str">
        <f t="shared" si="4"/>
        <v/>
      </c>
      <c r="K15" s="15"/>
      <c r="L15" s="18">
        <v>9</v>
      </c>
      <c r="M15" s="19" t="s">
        <v>14</v>
      </c>
    </row>
    <row r="16" spans="1:17" ht="24.9" customHeight="1" thickTop="1" x14ac:dyDescent="0.2">
      <c r="A16" s="39"/>
      <c r="B16" s="40"/>
      <c r="C16" s="42" t="str">
        <f t="shared" si="2"/>
        <v/>
      </c>
      <c r="D16" s="43"/>
      <c r="E16" s="54"/>
      <c r="F16" s="51"/>
      <c r="G16" s="52"/>
      <c r="H16" s="53" t="str">
        <f t="shared" si="3"/>
        <v/>
      </c>
      <c r="J16" s="25" t="str">
        <f t="shared" si="4"/>
        <v/>
      </c>
      <c r="K16" s="15"/>
    </row>
    <row r="17" spans="1:11" ht="24.9" customHeight="1" x14ac:dyDescent="0.2">
      <c r="A17" s="39"/>
      <c r="B17" s="40"/>
      <c r="C17" s="42" t="str">
        <f t="shared" si="2"/>
        <v/>
      </c>
      <c r="D17" s="43"/>
      <c r="E17" s="54"/>
      <c r="F17" s="51"/>
      <c r="G17" s="52"/>
      <c r="H17" s="53" t="str">
        <f t="shared" si="3"/>
        <v/>
      </c>
      <c r="J17" s="25" t="str">
        <f t="shared" si="4"/>
        <v/>
      </c>
      <c r="K17" s="15"/>
    </row>
    <row r="18" spans="1:11" ht="24.9" customHeight="1" x14ac:dyDescent="0.2">
      <c r="A18" s="39"/>
      <c r="B18" s="40"/>
      <c r="C18" s="42" t="str">
        <f t="shared" si="2"/>
        <v/>
      </c>
      <c r="D18" s="43"/>
      <c r="E18" s="54"/>
      <c r="F18" s="51"/>
      <c r="G18" s="52"/>
      <c r="H18" s="53" t="str">
        <f t="shared" si="3"/>
        <v/>
      </c>
      <c r="J18" s="25" t="str">
        <f t="shared" si="4"/>
        <v/>
      </c>
      <c r="K18" s="15"/>
    </row>
    <row r="19" spans="1:11" ht="24.9" customHeight="1" x14ac:dyDescent="0.2">
      <c r="A19" s="39"/>
      <c r="B19" s="40"/>
      <c r="C19" s="42" t="str">
        <f t="shared" si="2"/>
        <v/>
      </c>
      <c r="D19" s="43"/>
      <c r="E19" s="54"/>
      <c r="F19" s="51"/>
      <c r="G19" s="52"/>
      <c r="H19" s="53" t="str">
        <f t="shared" si="3"/>
        <v/>
      </c>
      <c r="J19" s="25" t="str">
        <f t="shared" si="4"/>
        <v/>
      </c>
      <c r="K19" s="15"/>
    </row>
    <row r="20" spans="1:11" ht="24.9" customHeight="1" x14ac:dyDescent="0.2">
      <c r="A20" s="39"/>
      <c r="B20" s="40"/>
      <c r="C20" s="42" t="str">
        <f t="shared" si="2"/>
        <v/>
      </c>
      <c r="D20" s="43"/>
      <c r="E20" s="54"/>
      <c r="F20" s="51"/>
      <c r="G20" s="52"/>
      <c r="H20" s="53" t="str">
        <f t="shared" si="3"/>
        <v/>
      </c>
      <c r="J20" s="25" t="str">
        <f t="shared" si="4"/>
        <v/>
      </c>
      <c r="K20" s="15"/>
    </row>
    <row r="21" spans="1:11" ht="24.9" customHeight="1" x14ac:dyDescent="0.2">
      <c r="A21" s="39"/>
      <c r="B21" s="40"/>
      <c r="C21" s="42" t="str">
        <f t="shared" si="2"/>
        <v/>
      </c>
      <c r="D21" s="43"/>
      <c r="E21" s="54"/>
      <c r="F21" s="51"/>
      <c r="G21" s="52"/>
      <c r="H21" s="53" t="str">
        <f t="shared" si="3"/>
        <v/>
      </c>
      <c r="J21" s="25" t="str">
        <f t="shared" si="4"/>
        <v/>
      </c>
      <c r="K21" s="15"/>
    </row>
    <row r="22" spans="1:11" ht="24.9" customHeight="1" x14ac:dyDescent="0.2">
      <c r="A22" s="39"/>
      <c r="B22" s="40"/>
      <c r="C22" s="42" t="str">
        <f t="shared" si="2"/>
        <v/>
      </c>
      <c r="D22" s="43"/>
      <c r="E22" s="54"/>
      <c r="F22" s="51"/>
      <c r="G22" s="52"/>
      <c r="H22" s="53" t="str">
        <f t="shared" si="3"/>
        <v/>
      </c>
      <c r="J22" s="25" t="str">
        <f t="shared" si="4"/>
        <v/>
      </c>
      <c r="K22" s="15"/>
    </row>
    <row r="23" spans="1:11" ht="24.9" customHeight="1" x14ac:dyDescent="0.2">
      <c r="A23" s="39"/>
      <c r="B23" s="40"/>
      <c r="C23" s="42" t="str">
        <f t="shared" si="2"/>
        <v/>
      </c>
      <c r="D23" s="43"/>
      <c r="E23" s="54"/>
      <c r="F23" s="51"/>
      <c r="G23" s="52"/>
      <c r="H23" s="53" t="str">
        <f t="shared" si="3"/>
        <v/>
      </c>
      <c r="J23" s="25" t="str">
        <f t="shared" si="4"/>
        <v/>
      </c>
      <c r="K23" s="15"/>
    </row>
    <row r="24" spans="1:11" ht="24.9" customHeight="1" x14ac:dyDescent="0.2">
      <c r="A24" s="39"/>
      <c r="B24" s="40"/>
      <c r="C24" s="42" t="str">
        <f t="shared" si="2"/>
        <v/>
      </c>
      <c r="D24" s="43"/>
      <c r="E24" s="54"/>
      <c r="F24" s="51"/>
      <c r="G24" s="52"/>
      <c r="H24" s="53" t="str">
        <f t="shared" si="3"/>
        <v/>
      </c>
      <c r="J24" s="25" t="str">
        <f t="shared" si="4"/>
        <v/>
      </c>
      <c r="K24" s="15"/>
    </row>
    <row r="25" spans="1:11" ht="24.9" customHeight="1" x14ac:dyDescent="0.2">
      <c r="A25" s="39"/>
      <c r="B25" s="40"/>
      <c r="C25" s="42" t="str">
        <f t="shared" si="2"/>
        <v/>
      </c>
      <c r="D25" s="43"/>
      <c r="E25" s="54"/>
      <c r="F25" s="51"/>
      <c r="G25" s="52"/>
      <c r="H25" s="53" t="str">
        <f t="shared" si="3"/>
        <v/>
      </c>
      <c r="J25" s="25" t="str">
        <f t="shared" si="4"/>
        <v/>
      </c>
      <c r="K25" s="15"/>
    </row>
    <row r="26" spans="1:11" ht="24.9" customHeight="1" x14ac:dyDescent="0.2">
      <c r="A26" s="39"/>
      <c r="B26" s="40"/>
      <c r="C26" s="42" t="str">
        <f t="shared" si="2"/>
        <v/>
      </c>
      <c r="D26" s="43"/>
      <c r="E26" s="54"/>
      <c r="F26" s="51"/>
      <c r="G26" s="52"/>
      <c r="H26" s="53" t="str">
        <f t="shared" si="3"/>
        <v/>
      </c>
      <c r="J26" s="25" t="str">
        <f t="shared" si="4"/>
        <v/>
      </c>
      <c r="K26" s="15"/>
    </row>
    <row r="27" spans="1:11" ht="24.9" customHeight="1" x14ac:dyDescent="0.2">
      <c r="A27" s="39"/>
      <c r="B27" s="40"/>
      <c r="C27" s="42" t="str">
        <f t="shared" si="2"/>
        <v/>
      </c>
      <c r="D27" s="43"/>
      <c r="E27" s="54"/>
      <c r="F27" s="51"/>
      <c r="G27" s="52"/>
      <c r="H27" s="53" t="str">
        <f t="shared" si="3"/>
        <v/>
      </c>
      <c r="J27" s="25" t="str">
        <f t="shared" si="4"/>
        <v/>
      </c>
      <c r="K27" s="15"/>
    </row>
    <row r="28" spans="1:11" ht="24.9" customHeight="1" x14ac:dyDescent="0.2">
      <c r="A28" s="39"/>
      <c r="B28" s="40"/>
      <c r="C28" s="42" t="str">
        <f t="shared" si="2"/>
        <v/>
      </c>
      <c r="D28" s="43"/>
      <c r="E28" s="54"/>
      <c r="F28" s="51"/>
      <c r="G28" s="52"/>
      <c r="H28" s="53" t="str">
        <f t="shared" si="3"/>
        <v/>
      </c>
      <c r="J28" s="25" t="str">
        <f>IF(B28="","",IF(B28=7,IF(G28&lt;=1000000,ROUNDDOWN(G28*$O$8,0),ROUNDDOWN((G28-1000000)*$O$9,0)+102100),0))</f>
        <v/>
      </c>
      <c r="K28" s="15"/>
    </row>
    <row r="29" spans="1:11" ht="24.9" customHeight="1" x14ac:dyDescent="0.2">
      <c r="A29" s="39"/>
      <c r="B29" s="40"/>
      <c r="C29" s="42" t="str">
        <f t="shared" si="2"/>
        <v/>
      </c>
      <c r="D29" s="43"/>
      <c r="E29" s="54"/>
      <c r="F29" s="51"/>
      <c r="G29" s="52"/>
      <c r="H29" s="53" t="str">
        <f t="shared" si="3"/>
        <v/>
      </c>
      <c r="J29" s="25" t="str">
        <f t="shared" si="4"/>
        <v/>
      </c>
      <c r="K29" s="15"/>
    </row>
    <row r="30" spans="1:11" ht="24.9" customHeight="1" x14ac:dyDescent="0.2">
      <c r="A30" s="39"/>
      <c r="B30" s="40"/>
      <c r="C30" s="42" t="str">
        <f t="shared" si="2"/>
        <v/>
      </c>
      <c r="D30" s="43"/>
      <c r="E30" s="54"/>
      <c r="F30" s="51"/>
      <c r="G30" s="52"/>
      <c r="H30" s="53" t="str">
        <f t="shared" si="3"/>
        <v/>
      </c>
      <c r="J30" s="25" t="str">
        <f t="shared" si="4"/>
        <v/>
      </c>
      <c r="K30" s="15"/>
    </row>
    <row r="31" spans="1:11" ht="24.9" customHeight="1" x14ac:dyDescent="0.2">
      <c r="A31" s="39"/>
      <c r="B31" s="40"/>
      <c r="C31" s="42" t="str">
        <f t="shared" si="2"/>
        <v/>
      </c>
      <c r="D31" s="43"/>
      <c r="E31" s="54"/>
      <c r="F31" s="51"/>
      <c r="G31" s="52"/>
      <c r="H31" s="53" t="str">
        <f t="shared" si="3"/>
        <v/>
      </c>
      <c r="J31" s="25" t="str">
        <f t="shared" si="4"/>
        <v/>
      </c>
      <c r="K31" s="15"/>
    </row>
    <row r="32" spans="1:11" ht="24.9" customHeight="1" x14ac:dyDescent="0.2">
      <c r="A32" s="39"/>
      <c r="B32" s="40"/>
      <c r="C32" s="42" t="str">
        <f t="shared" si="2"/>
        <v/>
      </c>
      <c r="D32" s="43"/>
      <c r="E32" s="54"/>
      <c r="F32" s="51"/>
      <c r="G32" s="52"/>
      <c r="H32" s="53" t="str">
        <f t="shared" si="3"/>
        <v/>
      </c>
      <c r="J32" s="25" t="str">
        <f t="shared" si="4"/>
        <v/>
      </c>
      <c r="K32" s="15"/>
    </row>
    <row r="33" spans="1:11" ht="24.9" customHeight="1" x14ac:dyDescent="0.2">
      <c r="A33" s="39"/>
      <c r="B33" s="40"/>
      <c r="C33" s="42" t="str">
        <f t="shared" si="2"/>
        <v/>
      </c>
      <c r="D33" s="43"/>
      <c r="E33" s="54"/>
      <c r="F33" s="51"/>
      <c r="G33" s="52"/>
      <c r="H33" s="53" t="str">
        <f t="shared" si="3"/>
        <v/>
      </c>
      <c r="J33" s="25" t="str">
        <f t="shared" si="4"/>
        <v/>
      </c>
      <c r="K33" s="15"/>
    </row>
    <row r="34" spans="1:11" ht="24.9" customHeight="1" x14ac:dyDescent="0.2">
      <c r="A34" s="39"/>
      <c r="B34" s="40"/>
      <c r="C34" s="42" t="str">
        <f t="shared" si="2"/>
        <v/>
      </c>
      <c r="D34" s="43"/>
      <c r="E34" s="54"/>
      <c r="F34" s="51"/>
      <c r="G34" s="52"/>
      <c r="H34" s="53" t="str">
        <f t="shared" si="3"/>
        <v/>
      </c>
      <c r="J34" s="25" t="str">
        <f t="shared" si="4"/>
        <v/>
      </c>
      <c r="K34" s="15"/>
    </row>
    <row r="35" spans="1:11" ht="24.9" customHeight="1" x14ac:dyDescent="0.2">
      <c r="A35" s="39"/>
      <c r="B35" s="40"/>
      <c r="C35" s="42" t="str">
        <f t="shared" si="2"/>
        <v/>
      </c>
      <c r="D35" s="43"/>
      <c r="E35" s="54"/>
      <c r="F35" s="51"/>
      <c r="G35" s="52"/>
      <c r="H35" s="53" t="str">
        <f t="shared" si="3"/>
        <v/>
      </c>
      <c r="J35" s="25" t="str">
        <f t="shared" si="4"/>
        <v/>
      </c>
      <c r="K35" s="15"/>
    </row>
    <row r="36" spans="1:11" ht="24.9" customHeight="1" x14ac:dyDescent="0.2">
      <c r="A36" s="39"/>
      <c r="B36" s="40"/>
      <c r="C36" s="42" t="str">
        <f t="shared" ref="C36:C39" si="5">IF(B36="","",VLOOKUP(B36,$L$7:$M$15,2,FALSE))</f>
        <v/>
      </c>
      <c r="D36" s="43"/>
      <c r="E36" s="54"/>
      <c r="F36" s="51"/>
      <c r="G36" s="52"/>
      <c r="H36" s="53" t="str">
        <f t="shared" si="3"/>
        <v/>
      </c>
      <c r="J36" s="25" t="str">
        <f t="shared" ref="J36:J40" si="6">IF(B36="","",IF(B36=7,IF(G36&lt;=1000000,ROUNDDOWN(G36*$O$8,0),ROUNDDOWN((G36-1000000)*$O$9,0)+102100),0))</f>
        <v/>
      </c>
    </row>
    <row r="37" spans="1:11" ht="24.9" customHeight="1" x14ac:dyDescent="0.2">
      <c r="A37" s="39"/>
      <c r="B37" s="40"/>
      <c r="C37" s="42" t="str">
        <f t="shared" si="5"/>
        <v/>
      </c>
      <c r="D37" s="43"/>
      <c r="E37" s="54"/>
      <c r="F37" s="51"/>
      <c r="G37" s="52"/>
      <c r="H37" s="53" t="str">
        <f t="shared" si="3"/>
        <v/>
      </c>
      <c r="J37" s="25" t="str">
        <f t="shared" si="6"/>
        <v/>
      </c>
    </row>
    <row r="38" spans="1:11" ht="24.9" customHeight="1" x14ac:dyDescent="0.2">
      <c r="A38" s="39"/>
      <c r="B38" s="40"/>
      <c r="C38" s="42" t="str">
        <f t="shared" si="5"/>
        <v/>
      </c>
      <c r="D38" s="43"/>
      <c r="E38" s="54"/>
      <c r="F38" s="51"/>
      <c r="G38" s="52"/>
      <c r="H38" s="53" t="str">
        <f t="shared" si="3"/>
        <v/>
      </c>
      <c r="J38" s="25" t="str">
        <f t="shared" si="6"/>
        <v/>
      </c>
    </row>
    <row r="39" spans="1:11" ht="24.9" customHeight="1" x14ac:dyDescent="0.2">
      <c r="A39" s="39"/>
      <c r="B39" s="40"/>
      <c r="C39" s="42" t="str">
        <f t="shared" si="5"/>
        <v/>
      </c>
      <c r="D39" s="43"/>
      <c r="E39" s="54"/>
      <c r="F39" s="51"/>
      <c r="G39" s="52"/>
      <c r="H39" s="53" t="str">
        <f t="shared" si="3"/>
        <v/>
      </c>
      <c r="J39" s="25" t="str">
        <f t="shared" si="6"/>
        <v/>
      </c>
    </row>
    <row r="40" spans="1:11" ht="24.9" customHeight="1" thickBot="1" x14ac:dyDescent="0.25">
      <c r="A40" s="39"/>
      <c r="B40" s="40"/>
      <c r="C40" s="42" t="str">
        <f t="shared" ref="C40" si="7">IF(B40="","",VLOOKUP(B40,$L$7:$M$15,2,FALSE))</f>
        <v/>
      </c>
      <c r="D40" s="43"/>
      <c r="E40" s="55"/>
      <c r="F40" s="51"/>
      <c r="G40" s="52"/>
      <c r="H40" s="53" t="str">
        <f t="shared" ref="H40" si="8">IF(B40="","",SUM(H39+F40-G40))</f>
        <v/>
      </c>
      <c r="J40" s="25" t="str">
        <f t="shared" si="6"/>
        <v/>
      </c>
    </row>
    <row r="41" spans="1:11" ht="24.9" customHeight="1" thickTop="1" thickBot="1" x14ac:dyDescent="0.25">
      <c r="A41" s="44"/>
      <c r="B41" s="45"/>
      <c r="C41" s="46"/>
      <c r="D41" s="20" t="s">
        <v>1</v>
      </c>
      <c r="E41" s="32"/>
      <c r="F41" s="29">
        <f>SUM(F7:F40)</f>
        <v>0</v>
      </c>
      <c r="G41" s="21">
        <f>SUM(G7:G40)</f>
        <v>0</v>
      </c>
      <c r="H41" s="22">
        <f>SUM(F41-G41)</f>
        <v>0</v>
      </c>
      <c r="J41" s="33">
        <f>SUM(J7:J40)</f>
        <v>0</v>
      </c>
    </row>
    <row r="42" spans="1:11" x14ac:dyDescent="0.2">
      <c r="C42" s="47"/>
    </row>
    <row r="43" spans="1:11" x14ac:dyDescent="0.2">
      <c r="C43" s="47"/>
    </row>
    <row r="44" spans="1:11" x14ac:dyDescent="0.2">
      <c r="C44" s="47"/>
    </row>
    <row r="45" spans="1:11" x14ac:dyDescent="0.2">
      <c r="C45" s="47"/>
    </row>
    <row r="46" spans="1:11" x14ac:dyDescent="0.2">
      <c r="C46" s="47"/>
    </row>
    <row r="47" spans="1:11" x14ac:dyDescent="0.2">
      <c r="C47" s="47"/>
    </row>
    <row r="48" spans="1:11" x14ac:dyDescent="0.2">
      <c r="C48" s="47"/>
    </row>
    <row r="49" spans="3:3" x14ac:dyDescent="0.2">
      <c r="C49" s="47"/>
    </row>
    <row r="50" spans="3:3" x14ac:dyDescent="0.2">
      <c r="C50" s="47"/>
    </row>
    <row r="51" spans="3:3" x14ac:dyDescent="0.2">
      <c r="C51" s="47"/>
    </row>
    <row r="52" spans="3:3" x14ac:dyDescent="0.2">
      <c r="C52" s="47"/>
    </row>
    <row r="53" spans="3:3" x14ac:dyDescent="0.2">
      <c r="C53" s="47"/>
    </row>
    <row r="54" spans="3:3" x14ac:dyDescent="0.2">
      <c r="C54" s="47"/>
    </row>
    <row r="55" spans="3:3" x14ac:dyDescent="0.2">
      <c r="C55" s="47"/>
    </row>
    <row r="56" spans="3:3" x14ac:dyDescent="0.2">
      <c r="C56" s="47"/>
    </row>
    <row r="57" spans="3:3" x14ac:dyDescent="0.2">
      <c r="C57" s="47"/>
    </row>
    <row r="58" spans="3:3" x14ac:dyDescent="0.2">
      <c r="C58" s="47"/>
    </row>
    <row r="59" spans="3:3" x14ac:dyDescent="0.2">
      <c r="C59" s="47"/>
    </row>
    <row r="60" spans="3:3" x14ac:dyDescent="0.2">
      <c r="C60" s="47"/>
    </row>
    <row r="61" spans="3:3" x14ac:dyDescent="0.2">
      <c r="C61" s="47"/>
    </row>
    <row r="62" spans="3:3" x14ac:dyDescent="0.2">
      <c r="C62" s="47"/>
    </row>
    <row r="63" spans="3:3" x14ac:dyDescent="0.2">
      <c r="C63" s="47"/>
    </row>
    <row r="64" spans="3:3" x14ac:dyDescent="0.2">
      <c r="C64" s="47"/>
    </row>
    <row r="65" spans="3:3" x14ac:dyDescent="0.2">
      <c r="C65" s="47"/>
    </row>
    <row r="66" spans="3:3" x14ac:dyDescent="0.2">
      <c r="C66" s="47"/>
    </row>
    <row r="67" spans="3:3" x14ac:dyDescent="0.2">
      <c r="C67" s="47"/>
    </row>
    <row r="68" spans="3:3" x14ac:dyDescent="0.2">
      <c r="C68" s="47"/>
    </row>
    <row r="69" spans="3:3" x14ac:dyDescent="0.2">
      <c r="C69" s="47"/>
    </row>
    <row r="70" spans="3:3" x14ac:dyDescent="0.2">
      <c r="C70" s="47"/>
    </row>
    <row r="71" spans="3:3" x14ac:dyDescent="0.2">
      <c r="C71" s="47"/>
    </row>
    <row r="72" spans="3:3" x14ac:dyDescent="0.2">
      <c r="C72" s="47"/>
    </row>
    <row r="73" spans="3:3" x14ac:dyDescent="0.2">
      <c r="C73" s="47"/>
    </row>
    <row r="74" spans="3:3" x14ac:dyDescent="0.2">
      <c r="C74" s="47"/>
    </row>
    <row r="75" spans="3:3" x14ac:dyDescent="0.2">
      <c r="C75" s="47"/>
    </row>
    <row r="76" spans="3:3" x14ac:dyDescent="0.2">
      <c r="C76" s="47"/>
    </row>
    <row r="77" spans="3:3" x14ac:dyDescent="0.2">
      <c r="C77" s="47"/>
    </row>
    <row r="78" spans="3:3" x14ac:dyDescent="0.2">
      <c r="C78" s="47"/>
    </row>
    <row r="79" spans="3:3" x14ac:dyDescent="0.2">
      <c r="C79" s="47"/>
    </row>
    <row r="80" spans="3:3" x14ac:dyDescent="0.2">
      <c r="C80" s="47"/>
    </row>
    <row r="81" spans="3:3" x14ac:dyDescent="0.2">
      <c r="C81" s="47"/>
    </row>
    <row r="82" spans="3:3" x14ac:dyDescent="0.2">
      <c r="C82" s="47"/>
    </row>
    <row r="83" spans="3:3" x14ac:dyDescent="0.2">
      <c r="C83" s="47"/>
    </row>
    <row r="84" spans="3:3" x14ac:dyDescent="0.2">
      <c r="C84" s="47"/>
    </row>
    <row r="85" spans="3:3" x14ac:dyDescent="0.2">
      <c r="C85" s="47"/>
    </row>
    <row r="86" spans="3:3" x14ac:dyDescent="0.2">
      <c r="C86" s="47"/>
    </row>
    <row r="87" spans="3:3" x14ac:dyDescent="0.2">
      <c r="C87" s="47"/>
    </row>
    <row r="88" spans="3:3" x14ac:dyDescent="0.2">
      <c r="C88" s="47"/>
    </row>
    <row r="89" spans="3:3" x14ac:dyDescent="0.2">
      <c r="C89" s="47"/>
    </row>
    <row r="90" spans="3:3" x14ac:dyDescent="0.2">
      <c r="C90" s="47"/>
    </row>
    <row r="91" spans="3:3" x14ac:dyDescent="0.2">
      <c r="C91" s="47"/>
    </row>
    <row r="92" spans="3:3" x14ac:dyDescent="0.2">
      <c r="C92" s="47"/>
    </row>
    <row r="93" spans="3:3" x14ac:dyDescent="0.2">
      <c r="C93" s="47"/>
    </row>
    <row r="94" spans="3:3" x14ac:dyDescent="0.2">
      <c r="C94" s="47"/>
    </row>
    <row r="95" spans="3:3" x14ac:dyDescent="0.2">
      <c r="C95" s="47"/>
    </row>
    <row r="96" spans="3:3" x14ac:dyDescent="0.2">
      <c r="C96" s="47"/>
    </row>
    <row r="97" spans="3:3" x14ac:dyDescent="0.2">
      <c r="C97" s="47"/>
    </row>
    <row r="98" spans="3:3" x14ac:dyDescent="0.2">
      <c r="C98" s="47"/>
    </row>
    <row r="99" spans="3:3" x14ac:dyDescent="0.2">
      <c r="C99" s="47"/>
    </row>
    <row r="100" spans="3:3" x14ac:dyDescent="0.2">
      <c r="C100" s="47"/>
    </row>
    <row r="101" spans="3:3" x14ac:dyDescent="0.2">
      <c r="C101" s="47"/>
    </row>
    <row r="102" spans="3:3" x14ac:dyDescent="0.2">
      <c r="C102" s="47"/>
    </row>
    <row r="103" spans="3:3" x14ac:dyDescent="0.2">
      <c r="C103" s="47"/>
    </row>
    <row r="104" spans="3:3" x14ac:dyDescent="0.2">
      <c r="C104" s="47"/>
    </row>
    <row r="105" spans="3:3" x14ac:dyDescent="0.2">
      <c r="C105" s="47"/>
    </row>
    <row r="106" spans="3:3" x14ac:dyDescent="0.2">
      <c r="C106" s="47"/>
    </row>
    <row r="107" spans="3:3" x14ac:dyDescent="0.2">
      <c r="C107" s="47"/>
    </row>
    <row r="108" spans="3:3" x14ac:dyDescent="0.2">
      <c r="C108" s="47"/>
    </row>
    <row r="109" spans="3:3" x14ac:dyDescent="0.2">
      <c r="C109" s="47"/>
    </row>
    <row r="110" spans="3:3" x14ac:dyDescent="0.2">
      <c r="C110" s="47"/>
    </row>
    <row r="111" spans="3:3" x14ac:dyDescent="0.2">
      <c r="C111" s="47"/>
    </row>
    <row r="112" spans="3:3" x14ac:dyDescent="0.2">
      <c r="C112" s="47"/>
    </row>
    <row r="113" spans="3:3" x14ac:dyDescent="0.2">
      <c r="C113" s="47"/>
    </row>
    <row r="114" spans="3:3" x14ac:dyDescent="0.2">
      <c r="C114" s="47"/>
    </row>
    <row r="115" spans="3:3" x14ac:dyDescent="0.2">
      <c r="C115" s="47"/>
    </row>
    <row r="116" spans="3:3" x14ac:dyDescent="0.2">
      <c r="C116" s="47"/>
    </row>
    <row r="117" spans="3:3" x14ac:dyDescent="0.2">
      <c r="C117" s="47"/>
    </row>
    <row r="118" spans="3:3" x14ac:dyDescent="0.2">
      <c r="C118" s="47"/>
    </row>
    <row r="119" spans="3:3" x14ac:dyDescent="0.2">
      <c r="C119" s="47"/>
    </row>
    <row r="120" spans="3:3" x14ac:dyDescent="0.2">
      <c r="C120" s="47"/>
    </row>
    <row r="121" spans="3:3" x14ac:dyDescent="0.2">
      <c r="C121" s="47"/>
    </row>
    <row r="122" spans="3:3" x14ac:dyDescent="0.2">
      <c r="C122" s="47"/>
    </row>
    <row r="123" spans="3:3" x14ac:dyDescent="0.2">
      <c r="C123" s="47"/>
    </row>
    <row r="124" spans="3:3" x14ac:dyDescent="0.2">
      <c r="C124" s="47"/>
    </row>
    <row r="125" spans="3:3" x14ac:dyDescent="0.2">
      <c r="C125" s="47"/>
    </row>
    <row r="126" spans="3:3" x14ac:dyDescent="0.2">
      <c r="C126" s="47"/>
    </row>
    <row r="127" spans="3:3" x14ac:dyDescent="0.2">
      <c r="C127" s="47"/>
    </row>
    <row r="128" spans="3:3" x14ac:dyDescent="0.2">
      <c r="C128" s="47"/>
    </row>
    <row r="129" spans="3:3" x14ac:dyDescent="0.2">
      <c r="C129" s="47"/>
    </row>
    <row r="130" spans="3:3" x14ac:dyDescent="0.2">
      <c r="C130" s="47"/>
    </row>
    <row r="131" spans="3:3" x14ac:dyDescent="0.2">
      <c r="C131" s="47"/>
    </row>
    <row r="132" spans="3:3" x14ac:dyDescent="0.2">
      <c r="C132" s="47"/>
    </row>
    <row r="133" spans="3:3" x14ac:dyDescent="0.2">
      <c r="C133" s="47"/>
    </row>
    <row r="134" spans="3:3" x14ac:dyDescent="0.2">
      <c r="C134" s="47"/>
    </row>
    <row r="135" spans="3:3" x14ac:dyDescent="0.2">
      <c r="C135" s="47"/>
    </row>
    <row r="136" spans="3:3" x14ac:dyDescent="0.2">
      <c r="C136" s="47"/>
    </row>
    <row r="137" spans="3:3" x14ac:dyDescent="0.2">
      <c r="C137" s="47"/>
    </row>
    <row r="138" spans="3:3" x14ac:dyDescent="0.2">
      <c r="C138" s="47"/>
    </row>
    <row r="139" spans="3:3" x14ac:dyDescent="0.2">
      <c r="C139" s="47"/>
    </row>
    <row r="140" spans="3:3" x14ac:dyDescent="0.2">
      <c r="C140" s="47"/>
    </row>
    <row r="141" spans="3:3" x14ac:dyDescent="0.2">
      <c r="C141" s="47"/>
    </row>
    <row r="142" spans="3:3" x14ac:dyDescent="0.2">
      <c r="C142" s="47"/>
    </row>
    <row r="143" spans="3:3" x14ac:dyDescent="0.2">
      <c r="C143" s="47"/>
    </row>
    <row r="144" spans="3:3" x14ac:dyDescent="0.2">
      <c r="C144" s="47"/>
    </row>
    <row r="145" spans="3:3" x14ac:dyDescent="0.2">
      <c r="C145" s="47"/>
    </row>
    <row r="146" spans="3:3" x14ac:dyDescent="0.2">
      <c r="C146" s="47"/>
    </row>
    <row r="147" spans="3:3" x14ac:dyDescent="0.2">
      <c r="C147" s="47"/>
    </row>
    <row r="148" spans="3:3" x14ac:dyDescent="0.2">
      <c r="C148" s="47"/>
    </row>
    <row r="149" spans="3:3" x14ac:dyDescent="0.2">
      <c r="C149" s="47"/>
    </row>
    <row r="150" spans="3:3" x14ac:dyDescent="0.2">
      <c r="C150" s="47"/>
    </row>
    <row r="151" spans="3:3" x14ac:dyDescent="0.2">
      <c r="C151" s="47"/>
    </row>
    <row r="152" spans="3:3" x14ac:dyDescent="0.2">
      <c r="C152" s="47"/>
    </row>
    <row r="153" spans="3:3" x14ac:dyDescent="0.2">
      <c r="C153" s="47"/>
    </row>
    <row r="154" spans="3:3" x14ac:dyDescent="0.2">
      <c r="C154" s="47"/>
    </row>
    <row r="155" spans="3:3" x14ac:dyDescent="0.2">
      <c r="C155" s="47"/>
    </row>
    <row r="156" spans="3:3" x14ac:dyDescent="0.2">
      <c r="C156" s="47"/>
    </row>
    <row r="157" spans="3:3" x14ac:dyDescent="0.2">
      <c r="C157" s="47"/>
    </row>
    <row r="158" spans="3:3" x14ac:dyDescent="0.2">
      <c r="C158" s="47"/>
    </row>
    <row r="159" spans="3:3" x14ac:dyDescent="0.2">
      <c r="C159" s="47"/>
    </row>
    <row r="160" spans="3:3" x14ac:dyDescent="0.2">
      <c r="C160" s="47"/>
    </row>
    <row r="161" spans="3:3" x14ac:dyDescent="0.2">
      <c r="C161" s="47"/>
    </row>
    <row r="162" spans="3:3" x14ac:dyDescent="0.2">
      <c r="C162" s="47"/>
    </row>
    <row r="163" spans="3:3" x14ac:dyDescent="0.2">
      <c r="C163" s="47"/>
    </row>
    <row r="164" spans="3:3" x14ac:dyDescent="0.2">
      <c r="C164" s="47"/>
    </row>
    <row r="165" spans="3:3" x14ac:dyDescent="0.2">
      <c r="C165" s="47"/>
    </row>
    <row r="166" spans="3:3" x14ac:dyDescent="0.2">
      <c r="C166" s="47"/>
    </row>
    <row r="167" spans="3:3" x14ac:dyDescent="0.2">
      <c r="C167" s="47"/>
    </row>
    <row r="168" spans="3:3" x14ac:dyDescent="0.2">
      <c r="C168" s="47"/>
    </row>
    <row r="169" spans="3:3" x14ac:dyDescent="0.2">
      <c r="C169" s="47"/>
    </row>
    <row r="170" spans="3:3" x14ac:dyDescent="0.2">
      <c r="C170" s="47"/>
    </row>
    <row r="171" spans="3:3" x14ac:dyDescent="0.2">
      <c r="C171" s="47"/>
    </row>
    <row r="172" spans="3:3" x14ac:dyDescent="0.2">
      <c r="C172" s="47"/>
    </row>
    <row r="173" spans="3:3" x14ac:dyDescent="0.2">
      <c r="C173" s="47"/>
    </row>
    <row r="174" spans="3:3" x14ac:dyDescent="0.2">
      <c r="C174" s="47"/>
    </row>
    <row r="175" spans="3:3" x14ac:dyDescent="0.2">
      <c r="C175" s="47"/>
    </row>
    <row r="176" spans="3:3" x14ac:dyDescent="0.2">
      <c r="C176" s="47"/>
    </row>
    <row r="177" spans="3:3" x14ac:dyDescent="0.2">
      <c r="C177" s="47"/>
    </row>
    <row r="178" spans="3:3" x14ac:dyDescent="0.2">
      <c r="C178" s="47"/>
    </row>
    <row r="179" spans="3:3" x14ac:dyDescent="0.2">
      <c r="C179" s="47"/>
    </row>
    <row r="180" spans="3:3" x14ac:dyDescent="0.2">
      <c r="C180" s="47"/>
    </row>
    <row r="181" spans="3:3" x14ac:dyDescent="0.2">
      <c r="C181" s="47"/>
    </row>
    <row r="182" spans="3:3" x14ac:dyDescent="0.2">
      <c r="C182" s="47"/>
    </row>
    <row r="183" spans="3:3" x14ac:dyDescent="0.2">
      <c r="C183" s="47"/>
    </row>
    <row r="184" spans="3:3" x14ac:dyDescent="0.2">
      <c r="C184" s="47"/>
    </row>
    <row r="185" spans="3:3" x14ac:dyDescent="0.2">
      <c r="C185" s="47"/>
    </row>
    <row r="186" spans="3:3" x14ac:dyDescent="0.2">
      <c r="C186" s="47"/>
    </row>
    <row r="187" spans="3:3" x14ac:dyDescent="0.2">
      <c r="C187" s="47"/>
    </row>
    <row r="188" spans="3:3" x14ac:dyDescent="0.2">
      <c r="C188" s="47"/>
    </row>
    <row r="189" spans="3:3" x14ac:dyDescent="0.2">
      <c r="C189" s="47"/>
    </row>
    <row r="190" spans="3:3" x14ac:dyDescent="0.2">
      <c r="C190" s="47"/>
    </row>
    <row r="191" spans="3:3" x14ac:dyDescent="0.2">
      <c r="C191" s="47"/>
    </row>
    <row r="192" spans="3:3" x14ac:dyDescent="0.2">
      <c r="C192" s="47"/>
    </row>
    <row r="193" spans="3:3" x14ac:dyDescent="0.2">
      <c r="C193" s="47"/>
    </row>
    <row r="194" spans="3:3" x14ac:dyDescent="0.2">
      <c r="C194" s="47"/>
    </row>
    <row r="195" spans="3:3" x14ac:dyDescent="0.2">
      <c r="C195" s="47"/>
    </row>
    <row r="196" spans="3:3" x14ac:dyDescent="0.2">
      <c r="C196" s="47"/>
    </row>
    <row r="197" spans="3:3" x14ac:dyDescent="0.2">
      <c r="C197" s="47"/>
    </row>
    <row r="198" spans="3:3" x14ac:dyDescent="0.2">
      <c r="C198" s="47"/>
    </row>
    <row r="199" spans="3:3" x14ac:dyDescent="0.2">
      <c r="C199" s="47"/>
    </row>
    <row r="200" spans="3:3" x14ac:dyDescent="0.2">
      <c r="C200" s="47"/>
    </row>
    <row r="201" spans="3:3" x14ac:dyDescent="0.2">
      <c r="C201" s="47"/>
    </row>
    <row r="202" spans="3:3" x14ac:dyDescent="0.2">
      <c r="C202" s="47"/>
    </row>
    <row r="203" spans="3:3" x14ac:dyDescent="0.2">
      <c r="C203" s="47"/>
    </row>
    <row r="204" spans="3:3" x14ac:dyDescent="0.2">
      <c r="C204" s="47"/>
    </row>
    <row r="205" spans="3:3" x14ac:dyDescent="0.2">
      <c r="C205" s="47"/>
    </row>
    <row r="206" spans="3:3" x14ac:dyDescent="0.2">
      <c r="C206" s="47"/>
    </row>
    <row r="207" spans="3:3" x14ac:dyDescent="0.2">
      <c r="C207" s="47"/>
    </row>
    <row r="208" spans="3:3" x14ac:dyDescent="0.2">
      <c r="C208" s="47"/>
    </row>
    <row r="209" spans="3:3" x14ac:dyDescent="0.2">
      <c r="C209" s="47"/>
    </row>
    <row r="210" spans="3:3" x14ac:dyDescent="0.2">
      <c r="C210" s="47"/>
    </row>
    <row r="211" spans="3:3" x14ac:dyDescent="0.2">
      <c r="C211" s="47"/>
    </row>
    <row r="212" spans="3:3" x14ac:dyDescent="0.2">
      <c r="C212" s="47"/>
    </row>
    <row r="213" spans="3:3" x14ac:dyDescent="0.2">
      <c r="C213" s="47"/>
    </row>
    <row r="214" spans="3:3" x14ac:dyDescent="0.2">
      <c r="C214" s="47"/>
    </row>
    <row r="215" spans="3:3" x14ac:dyDescent="0.2">
      <c r="C215" s="47"/>
    </row>
    <row r="216" spans="3:3" x14ac:dyDescent="0.2">
      <c r="C216" s="47"/>
    </row>
    <row r="217" spans="3:3" x14ac:dyDescent="0.2">
      <c r="C217" s="47"/>
    </row>
    <row r="218" spans="3:3" x14ac:dyDescent="0.2">
      <c r="C218" s="47"/>
    </row>
    <row r="219" spans="3:3" x14ac:dyDescent="0.2">
      <c r="C219" s="47"/>
    </row>
    <row r="220" spans="3:3" x14ac:dyDescent="0.2">
      <c r="C220" s="47"/>
    </row>
    <row r="221" spans="3:3" x14ac:dyDescent="0.2">
      <c r="C221" s="47"/>
    </row>
    <row r="222" spans="3:3" x14ac:dyDescent="0.2">
      <c r="C222" s="47"/>
    </row>
    <row r="223" spans="3:3" x14ac:dyDescent="0.2">
      <c r="C223" s="47"/>
    </row>
    <row r="224" spans="3:3" x14ac:dyDescent="0.2">
      <c r="C224" s="47"/>
    </row>
    <row r="225" spans="3:3" x14ac:dyDescent="0.2">
      <c r="C225" s="47"/>
    </row>
    <row r="226" spans="3:3" x14ac:dyDescent="0.2">
      <c r="C226" s="47"/>
    </row>
    <row r="227" spans="3:3" x14ac:dyDescent="0.2">
      <c r="C227" s="47"/>
    </row>
    <row r="228" spans="3:3" x14ac:dyDescent="0.2">
      <c r="C228" s="47"/>
    </row>
    <row r="229" spans="3:3" x14ac:dyDescent="0.2">
      <c r="C229" s="47"/>
    </row>
    <row r="230" spans="3:3" x14ac:dyDescent="0.2">
      <c r="C230" s="47"/>
    </row>
    <row r="231" spans="3:3" x14ac:dyDescent="0.2">
      <c r="C231" s="47"/>
    </row>
    <row r="232" spans="3:3" x14ac:dyDescent="0.2">
      <c r="C232" s="47"/>
    </row>
    <row r="233" spans="3:3" x14ac:dyDescent="0.2">
      <c r="C233" s="47"/>
    </row>
    <row r="234" spans="3:3" x14ac:dyDescent="0.2">
      <c r="C234" s="47"/>
    </row>
    <row r="235" spans="3:3" x14ac:dyDescent="0.2">
      <c r="C235" s="47"/>
    </row>
    <row r="236" spans="3:3" x14ac:dyDescent="0.2">
      <c r="C236" s="47"/>
    </row>
    <row r="237" spans="3:3" x14ac:dyDescent="0.2">
      <c r="C237" s="47"/>
    </row>
    <row r="238" spans="3:3" x14ac:dyDescent="0.2">
      <c r="C238" s="47"/>
    </row>
    <row r="239" spans="3:3" x14ac:dyDescent="0.2">
      <c r="C239" s="47"/>
    </row>
    <row r="240" spans="3:3" x14ac:dyDescent="0.2">
      <c r="C240" s="47"/>
    </row>
    <row r="241" spans="3:3" x14ac:dyDescent="0.2">
      <c r="C241" s="47"/>
    </row>
    <row r="242" spans="3:3" x14ac:dyDescent="0.2">
      <c r="C242" s="47"/>
    </row>
    <row r="243" spans="3:3" x14ac:dyDescent="0.2">
      <c r="C243" s="47"/>
    </row>
    <row r="244" spans="3:3" x14ac:dyDescent="0.2">
      <c r="C244" s="47"/>
    </row>
    <row r="245" spans="3:3" x14ac:dyDescent="0.2">
      <c r="C245" s="47"/>
    </row>
    <row r="246" spans="3:3" x14ac:dyDescent="0.2">
      <c r="C246" s="47"/>
    </row>
    <row r="247" spans="3:3" x14ac:dyDescent="0.2">
      <c r="C247" s="47"/>
    </row>
    <row r="248" spans="3:3" x14ac:dyDescent="0.2">
      <c r="C248" s="47"/>
    </row>
    <row r="249" spans="3:3" x14ac:dyDescent="0.2">
      <c r="C249" s="47"/>
    </row>
    <row r="250" spans="3:3" x14ac:dyDescent="0.2">
      <c r="C250" s="47"/>
    </row>
    <row r="251" spans="3:3" x14ac:dyDescent="0.2">
      <c r="C251" s="47"/>
    </row>
    <row r="252" spans="3:3" x14ac:dyDescent="0.2">
      <c r="C252" s="47"/>
    </row>
    <row r="253" spans="3:3" x14ac:dyDescent="0.2">
      <c r="C253" s="47"/>
    </row>
    <row r="254" spans="3:3" x14ac:dyDescent="0.2">
      <c r="C254" s="47"/>
    </row>
    <row r="255" spans="3:3" x14ac:dyDescent="0.2">
      <c r="C255" s="47"/>
    </row>
    <row r="256" spans="3:3" x14ac:dyDescent="0.2">
      <c r="C256" s="47"/>
    </row>
    <row r="257" spans="3:3" x14ac:dyDescent="0.2">
      <c r="C257" s="47"/>
    </row>
    <row r="258" spans="3:3" x14ac:dyDescent="0.2">
      <c r="C258" s="47"/>
    </row>
    <row r="259" spans="3:3" x14ac:dyDescent="0.2">
      <c r="C259" s="47"/>
    </row>
    <row r="260" spans="3:3" x14ac:dyDescent="0.2">
      <c r="C260" s="47"/>
    </row>
    <row r="261" spans="3:3" x14ac:dyDescent="0.2">
      <c r="C261" s="47"/>
    </row>
    <row r="262" spans="3:3" x14ac:dyDescent="0.2">
      <c r="C262" s="47"/>
    </row>
    <row r="263" spans="3:3" x14ac:dyDescent="0.2">
      <c r="C263" s="47"/>
    </row>
    <row r="264" spans="3:3" x14ac:dyDescent="0.2">
      <c r="C264" s="47"/>
    </row>
    <row r="265" spans="3:3" x14ac:dyDescent="0.2">
      <c r="C265" s="47"/>
    </row>
    <row r="266" spans="3:3" x14ac:dyDescent="0.2">
      <c r="C266" s="47"/>
    </row>
    <row r="267" spans="3:3" x14ac:dyDescent="0.2">
      <c r="C267" s="47"/>
    </row>
    <row r="268" spans="3:3" x14ac:dyDescent="0.2">
      <c r="C268" s="47"/>
    </row>
    <row r="269" spans="3:3" x14ac:dyDescent="0.2">
      <c r="C269" s="47"/>
    </row>
    <row r="270" spans="3:3" x14ac:dyDescent="0.2">
      <c r="C270" s="47"/>
    </row>
    <row r="271" spans="3:3" x14ac:dyDescent="0.2">
      <c r="C271" s="47"/>
    </row>
    <row r="272" spans="3:3" x14ac:dyDescent="0.2">
      <c r="C272" s="47"/>
    </row>
    <row r="273" spans="3:3" x14ac:dyDescent="0.2">
      <c r="C273" s="47"/>
    </row>
    <row r="274" spans="3:3" x14ac:dyDescent="0.2">
      <c r="C274" s="47"/>
    </row>
    <row r="275" spans="3:3" x14ac:dyDescent="0.2">
      <c r="C275" s="47"/>
    </row>
    <row r="276" spans="3:3" x14ac:dyDescent="0.2">
      <c r="C276" s="47"/>
    </row>
    <row r="277" spans="3:3" x14ac:dyDescent="0.2">
      <c r="C277" s="47"/>
    </row>
    <row r="278" spans="3:3" x14ac:dyDescent="0.2">
      <c r="C278" s="47"/>
    </row>
    <row r="279" spans="3:3" x14ac:dyDescent="0.2">
      <c r="C279" s="47"/>
    </row>
    <row r="280" spans="3:3" x14ac:dyDescent="0.2">
      <c r="C280" s="47"/>
    </row>
    <row r="281" spans="3:3" x14ac:dyDescent="0.2">
      <c r="C281" s="47"/>
    </row>
    <row r="282" spans="3:3" x14ac:dyDescent="0.2">
      <c r="C282" s="47"/>
    </row>
    <row r="283" spans="3:3" x14ac:dyDescent="0.2">
      <c r="C283" s="47"/>
    </row>
    <row r="284" spans="3:3" x14ac:dyDescent="0.2">
      <c r="C284" s="47"/>
    </row>
    <row r="285" spans="3:3" x14ac:dyDescent="0.2">
      <c r="C285" s="47"/>
    </row>
    <row r="286" spans="3:3" x14ac:dyDescent="0.2">
      <c r="C286" s="47"/>
    </row>
    <row r="287" spans="3:3" x14ac:dyDescent="0.2">
      <c r="C287" s="47"/>
    </row>
    <row r="288" spans="3:3" x14ac:dyDescent="0.2">
      <c r="C288" s="47"/>
    </row>
    <row r="289" spans="3:3" x14ac:dyDescent="0.2">
      <c r="C289" s="47"/>
    </row>
    <row r="290" spans="3:3" x14ac:dyDescent="0.2">
      <c r="C290" s="47"/>
    </row>
    <row r="291" spans="3:3" x14ac:dyDescent="0.2">
      <c r="C291" s="47"/>
    </row>
    <row r="292" spans="3:3" x14ac:dyDescent="0.2">
      <c r="C292" s="47"/>
    </row>
    <row r="293" spans="3:3" x14ac:dyDescent="0.2">
      <c r="C293" s="47"/>
    </row>
    <row r="294" spans="3:3" x14ac:dyDescent="0.2">
      <c r="C294" s="47"/>
    </row>
    <row r="295" spans="3:3" x14ac:dyDescent="0.2">
      <c r="C295" s="47"/>
    </row>
    <row r="296" spans="3:3" x14ac:dyDescent="0.2">
      <c r="C296" s="47"/>
    </row>
    <row r="297" spans="3:3" x14ac:dyDescent="0.2">
      <c r="C297" s="47"/>
    </row>
    <row r="298" spans="3:3" x14ac:dyDescent="0.2">
      <c r="C298" s="47"/>
    </row>
    <row r="299" spans="3:3" x14ac:dyDescent="0.2">
      <c r="C299" s="47"/>
    </row>
    <row r="300" spans="3:3" x14ac:dyDescent="0.2">
      <c r="C300" s="47"/>
    </row>
    <row r="301" spans="3:3" x14ac:dyDescent="0.2">
      <c r="C301" s="47"/>
    </row>
    <row r="302" spans="3:3" x14ac:dyDescent="0.2">
      <c r="C302" s="47"/>
    </row>
    <row r="303" spans="3:3" x14ac:dyDescent="0.2">
      <c r="C303" s="47"/>
    </row>
    <row r="304" spans="3:3" x14ac:dyDescent="0.2">
      <c r="C304" s="47"/>
    </row>
    <row r="305" spans="3:3" x14ac:dyDescent="0.2">
      <c r="C305" s="47"/>
    </row>
    <row r="306" spans="3:3" x14ac:dyDescent="0.2">
      <c r="C306" s="47"/>
    </row>
    <row r="307" spans="3:3" x14ac:dyDescent="0.2">
      <c r="C307" s="47"/>
    </row>
    <row r="308" spans="3:3" x14ac:dyDescent="0.2">
      <c r="C308" s="47"/>
    </row>
    <row r="309" spans="3:3" x14ac:dyDescent="0.2">
      <c r="C309" s="47"/>
    </row>
    <row r="310" spans="3:3" x14ac:dyDescent="0.2">
      <c r="C310" s="47"/>
    </row>
    <row r="311" spans="3:3" x14ac:dyDescent="0.2">
      <c r="C311" s="47"/>
    </row>
    <row r="312" spans="3:3" x14ac:dyDescent="0.2">
      <c r="C312" s="47"/>
    </row>
    <row r="313" spans="3:3" x14ac:dyDescent="0.2">
      <c r="C313" s="47"/>
    </row>
    <row r="314" spans="3:3" x14ac:dyDescent="0.2">
      <c r="C314" s="47"/>
    </row>
    <row r="315" spans="3:3" x14ac:dyDescent="0.2">
      <c r="C315" s="47"/>
    </row>
    <row r="316" spans="3:3" x14ac:dyDescent="0.2">
      <c r="C316" s="47"/>
    </row>
    <row r="317" spans="3:3" x14ac:dyDescent="0.2">
      <c r="C317" s="47"/>
    </row>
    <row r="318" spans="3:3" x14ac:dyDescent="0.2">
      <c r="C318" s="47"/>
    </row>
    <row r="319" spans="3:3" x14ac:dyDescent="0.2">
      <c r="C319" s="47"/>
    </row>
    <row r="320" spans="3:3" x14ac:dyDescent="0.2">
      <c r="C320" s="47"/>
    </row>
    <row r="321" spans="3:3" x14ac:dyDescent="0.2">
      <c r="C321" s="47"/>
    </row>
    <row r="322" spans="3:3" x14ac:dyDescent="0.2">
      <c r="C322" s="47"/>
    </row>
    <row r="323" spans="3:3" x14ac:dyDescent="0.2">
      <c r="C323" s="47"/>
    </row>
    <row r="324" spans="3:3" x14ac:dyDescent="0.2">
      <c r="C324" s="47"/>
    </row>
    <row r="325" spans="3:3" x14ac:dyDescent="0.2">
      <c r="C325" s="47"/>
    </row>
    <row r="326" spans="3:3" x14ac:dyDescent="0.2">
      <c r="C326" s="47"/>
    </row>
    <row r="327" spans="3:3" x14ac:dyDescent="0.2">
      <c r="C327" s="47"/>
    </row>
    <row r="328" spans="3:3" x14ac:dyDescent="0.2">
      <c r="C328" s="47"/>
    </row>
    <row r="329" spans="3:3" x14ac:dyDescent="0.2">
      <c r="C329" s="47"/>
    </row>
    <row r="330" spans="3:3" x14ac:dyDescent="0.2">
      <c r="C330" s="47"/>
    </row>
    <row r="331" spans="3:3" x14ac:dyDescent="0.2">
      <c r="C331" s="47"/>
    </row>
    <row r="332" spans="3:3" x14ac:dyDescent="0.2">
      <c r="C332" s="47"/>
    </row>
    <row r="333" spans="3:3" x14ac:dyDescent="0.2">
      <c r="C333" s="47"/>
    </row>
    <row r="334" spans="3:3" x14ac:dyDescent="0.2">
      <c r="C334" s="47"/>
    </row>
    <row r="335" spans="3:3" x14ac:dyDescent="0.2">
      <c r="C335" s="47"/>
    </row>
    <row r="336" spans="3:3" x14ac:dyDescent="0.2">
      <c r="C336" s="47"/>
    </row>
    <row r="337" spans="3:3" x14ac:dyDescent="0.2">
      <c r="C337" s="47"/>
    </row>
    <row r="338" spans="3:3" x14ac:dyDescent="0.2">
      <c r="C338" s="47"/>
    </row>
    <row r="339" spans="3:3" x14ac:dyDescent="0.2">
      <c r="C339" s="47"/>
    </row>
    <row r="340" spans="3:3" x14ac:dyDescent="0.2">
      <c r="C340" s="47"/>
    </row>
    <row r="341" spans="3:3" x14ac:dyDescent="0.2">
      <c r="C341" s="47"/>
    </row>
    <row r="342" spans="3:3" x14ac:dyDescent="0.2">
      <c r="C342" s="47"/>
    </row>
    <row r="343" spans="3:3" x14ac:dyDescent="0.2">
      <c r="C343" s="47"/>
    </row>
    <row r="344" spans="3:3" x14ac:dyDescent="0.2">
      <c r="C344" s="47"/>
    </row>
    <row r="345" spans="3:3" x14ac:dyDescent="0.2">
      <c r="C345" s="47"/>
    </row>
    <row r="346" spans="3:3" x14ac:dyDescent="0.2">
      <c r="C346" s="47"/>
    </row>
    <row r="347" spans="3:3" x14ac:dyDescent="0.2">
      <c r="C347" s="47"/>
    </row>
    <row r="348" spans="3:3" x14ac:dyDescent="0.2">
      <c r="C348" s="47"/>
    </row>
    <row r="349" spans="3:3" x14ac:dyDescent="0.2">
      <c r="C349" s="47"/>
    </row>
    <row r="350" spans="3:3" x14ac:dyDescent="0.2">
      <c r="C350" s="47"/>
    </row>
    <row r="351" spans="3:3" x14ac:dyDescent="0.2">
      <c r="C351" s="47"/>
    </row>
    <row r="352" spans="3:3" x14ac:dyDescent="0.2">
      <c r="C352" s="47"/>
    </row>
    <row r="353" spans="3:3" x14ac:dyDescent="0.2">
      <c r="C353" s="47"/>
    </row>
    <row r="354" spans="3:3" x14ac:dyDescent="0.2">
      <c r="C354" s="47"/>
    </row>
    <row r="355" spans="3:3" x14ac:dyDescent="0.2">
      <c r="C355" s="47"/>
    </row>
    <row r="356" spans="3:3" x14ac:dyDescent="0.2">
      <c r="C356" s="47"/>
    </row>
    <row r="357" spans="3:3" x14ac:dyDescent="0.2">
      <c r="C357" s="47"/>
    </row>
    <row r="358" spans="3:3" x14ac:dyDescent="0.2">
      <c r="C358" s="47"/>
    </row>
    <row r="359" spans="3:3" x14ac:dyDescent="0.2">
      <c r="C359" s="47"/>
    </row>
    <row r="360" spans="3:3" x14ac:dyDescent="0.2">
      <c r="C360" s="47"/>
    </row>
    <row r="361" spans="3:3" x14ac:dyDescent="0.2">
      <c r="C361" s="47"/>
    </row>
    <row r="362" spans="3:3" x14ac:dyDescent="0.2">
      <c r="C362" s="47"/>
    </row>
    <row r="363" spans="3:3" x14ac:dyDescent="0.2">
      <c r="C363" s="47"/>
    </row>
    <row r="364" spans="3:3" x14ac:dyDescent="0.2">
      <c r="C364" s="47"/>
    </row>
    <row r="365" spans="3:3" x14ac:dyDescent="0.2">
      <c r="C365" s="47"/>
    </row>
    <row r="366" spans="3:3" x14ac:dyDescent="0.2">
      <c r="C366" s="47"/>
    </row>
    <row r="367" spans="3:3" x14ac:dyDescent="0.2">
      <c r="C367" s="47"/>
    </row>
    <row r="368" spans="3:3" x14ac:dyDescent="0.2">
      <c r="C368" s="47"/>
    </row>
    <row r="369" spans="3:3" x14ac:dyDescent="0.2">
      <c r="C369" s="47"/>
    </row>
    <row r="370" spans="3:3" x14ac:dyDescent="0.2">
      <c r="C370" s="47"/>
    </row>
    <row r="371" spans="3:3" x14ac:dyDescent="0.2">
      <c r="C371" s="47"/>
    </row>
    <row r="372" spans="3:3" x14ac:dyDescent="0.2">
      <c r="C372" s="47"/>
    </row>
    <row r="373" spans="3:3" x14ac:dyDescent="0.2">
      <c r="C373" s="47"/>
    </row>
    <row r="374" spans="3:3" x14ac:dyDescent="0.2">
      <c r="C374" s="47"/>
    </row>
    <row r="375" spans="3:3" x14ac:dyDescent="0.2">
      <c r="C375" s="47"/>
    </row>
    <row r="376" spans="3:3" x14ac:dyDescent="0.2">
      <c r="C376" s="47"/>
    </row>
    <row r="377" spans="3:3" x14ac:dyDescent="0.2">
      <c r="C377" s="47"/>
    </row>
    <row r="378" spans="3:3" x14ac:dyDescent="0.2">
      <c r="C378" s="47"/>
    </row>
    <row r="379" spans="3:3" x14ac:dyDescent="0.2">
      <c r="C379" s="47"/>
    </row>
    <row r="380" spans="3:3" x14ac:dyDescent="0.2">
      <c r="C380" s="47"/>
    </row>
    <row r="381" spans="3:3" x14ac:dyDescent="0.2">
      <c r="C381" s="47"/>
    </row>
    <row r="382" spans="3:3" x14ac:dyDescent="0.2">
      <c r="C382" s="47"/>
    </row>
    <row r="383" spans="3:3" x14ac:dyDescent="0.2">
      <c r="C383" s="47"/>
    </row>
    <row r="384" spans="3:3" x14ac:dyDescent="0.2">
      <c r="C384" s="47"/>
    </row>
    <row r="385" spans="3:3" x14ac:dyDescent="0.2">
      <c r="C385" s="47"/>
    </row>
    <row r="386" spans="3:3" x14ac:dyDescent="0.2">
      <c r="C386" s="47"/>
    </row>
    <row r="387" spans="3:3" x14ac:dyDescent="0.2">
      <c r="C387" s="47"/>
    </row>
    <row r="388" spans="3:3" x14ac:dyDescent="0.2">
      <c r="C388" s="47"/>
    </row>
    <row r="389" spans="3:3" x14ac:dyDescent="0.2">
      <c r="C389" s="47"/>
    </row>
    <row r="390" spans="3:3" x14ac:dyDescent="0.2">
      <c r="C390" s="47"/>
    </row>
    <row r="391" spans="3:3" x14ac:dyDescent="0.2">
      <c r="C391" s="47"/>
    </row>
    <row r="392" spans="3:3" x14ac:dyDescent="0.2">
      <c r="C392" s="47"/>
    </row>
    <row r="393" spans="3:3" x14ac:dyDescent="0.2">
      <c r="C393" s="47"/>
    </row>
    <row r="394" spans="3:3" x14ac:dyDescent="0.2">
      <c r="C394" s="47"/>
    </row>
    <row r="395" spans="3:3" x14ac:dyDescent="0.2">
      <c r="C395" s="47"/>
    </row>
    <row r="396" spans="3:3" x14ac:dyDescent="0.2">
      <c r="C396" s="47"/>
    </row>
    <row r="397" spans="3:3" x14ac:dyDescent="0.2">
      <c r="C397" s="47"/>
    </row>
    <row r="398" spans="3:3" x14ac:dyDescent="0.2">
      <c r="C398" s="47"/>
    </row>
    <row r="399" spans="3:3" x14ac:dyDescent="0.2">
      <c r="C399" s="47"/>
    </row>
    <row r="400" spans="3:3" x14ac:dyDescent="0.2">
      <c r="C400" s="47"/>
    </row>
    <row r="401" spans="3:3" x14ac:dyDescent="0.2">
      <c r="C401" s="47"/>
    </row>
    <row r="402" spans="3:3" x14ac:dyDescent="0.2">
      <c r="C402" s="47"/>
    </row>
    <row r="403" spans="3:3" x14ac:dyDescent="0.2">
      <c r="C403" s="47"/>
    </row>
    <row r="404" spans="3:3" x14ac:dyDescent="0.2">
      <c r="C404" s="47"/>
    </row>
    <row r="405" spans="3:3" x14ac:dyDescent="0.2">
      <c r="C405" s="47"/>
    </row>
    <row r="406" spans="3:3" x14ac:dyDescent="0.2">
      <c r="C406" s="47"/>
    </row>
    <row r="407" spans="3:3" x14ac:dyDescent="0.2">
      <c r="C407" s="47"/>
    </row>
    <row r="408" spans="3:3" x14ac:dyDescent="0.2">
      <c r="C408" s="47"/>
    </row>
    <row r="409" spans="3:3" x14ac:dyDescent="0.2">
      <c r="C409" s="47"/>
    </row>
    <row r="410" spans="3:3" x14ac:dyDescent="0.2">
      <c r="C410" s="47"/>
    </row>
    <row r="411" spans="3:3" x14ac:dyDescent="0.2">
      <c r="C411" s="47"/>
    </row>
    <row r="412" spans="3:3" x14ac:dyDescent="0.2">
      <c r="C412" s="47"/>
    </row>
    <row r="413" spans="3:3" x14ac:dyDescent="0.2">
      <c r="C413" s="47"/>
    </row>
    <row r="414" spans="3:3" x14ac:dyDescent="0.2">
      <c r="C414" s="47"/>
    </row>
    <row r="415" spans="3:3" x14ac:dyDescent="0.2">
      <c r="C415" s="47"/>
    </row>
    <row r="416" spans="3:3" x14ac:dyDescent="0.2">
      <c r="C416" s="47"/>
    </row>
    <row r="417" spans="3:3" x14ac:dyDescent="0.2">
      <c r="C417" s="47"/>
    </row>
    <row r="418" spans="3:3" x14ac:dyDescent="0.2">
      <c r="C418" s="47"/>
    </row>
    <row r="419" spans="3:3" x14ac:dyDescent="0.2">
      <c r="C419" s="47"/>
    </row>
    <row r="420" spans="3:3" x14ac:dyDescent="0.2">
      <c r="C420" s="47"/>
    </row>
    <row r="421" spans="3:3" x14ac:dyDescent="0.2">
      <c r="C421" s="47"/>
    </row>
    <row r="422" spans="3:3" x14ac:dyDescent="0.2">
      <c r="C422" s="47"/>
    </row>
    <row r="423" spans="3:3" x14ac:dyDescent="0.2">
      <c r="C423" s="47"/>
    </row>
    <row r="424" spans="3:3" x14ac:dyDescent="0.2">
      <c r="C424" s="47"/>
    </row>
    <row r="425" spans="3:3" x14ac:dyDescent="0.2">
      <c r="C425" s="47"/>
    </row>
    <row r="426" spans="3:3" x14ac:dyDescent="0.2">
      <c r="C426" s="47"/>
    </row>
    <row r="427" spans="3:3" x14ac:dyDescent="0.2">
      <c r="C427" s="47"/>
    </row>
    <row r="428" spans="3:3" x14ac:dyDescent="0.2">
      <c r="C428" s="47"/>
    </row>
    <row r="429" spans="3:3" x14ac:dyDescent="0.2">
      <c r="C429" s="47"/>
    </row>
    <row r="430" spans="3:3" x14ac:dyDescent="0.2">
      <c r="C430" s="47"/>
    </row>
    <row r="431" spans="3:3" x14ac:dyDescent="0.2">
      <c r="C431" s="47"/>
    </row>
    <row r="432" spans="3:3" x14ac:dyDescent="0.2">
      <c r="C432" s="47"/>
    </row>
    <row r="433" spans="3:3" x14ac:dyDescent="0.2">
      <c r="C433" s="47"/>
    </row>
    <row r="434" spans="3:3" x14ac:dyDescent="0.2">
      <c r="C434" s="47"/>
    </row>
    <row r="435" spans="3:3" x14ac:dyDescent="0.2">
      <c r="C435" s="47"/>
    </row>
    <row r="436" spans="3:3" x14ac:dyDescent="0.2">
      <c r="C436" s="47"/>
    </row>
    <row r="437" spans="3:3" x14ac:dyDescent="0.2">
      <c r="C437" s="47"/>
    </row>
    <row r="438" spans="3:3" x14ac:dyDescent="0.2">
      <c r="C438" s="47"/>
    </row>
    <row r="439" spans="3:3" x14ac:dyDescent="0.2">
      <c r="C439" s="47"/>
    </row>
    <row r="440" spans="3:3" x14ac:dyDescent="0.2">
      <c r="C440" s="47"/>
    </row>
    <row r="441" spans="3:3" x14ac:dyDescent="0.2">
      <c r="C441" s="47"/>
    </row>
    <row r="442" spans="3:3" x14ac:dyDescent="0.2">
      <c r="C442" s="47"/>
    </row>
    <row r="443" spans="3:3" x14ac:dyDescent="0.2">
      <c r="C443" s="47"/>
    </row>
    <row r="444" spans="3:3" x14ac:dyDescent="0.2">
      <c r="C444" s="47"/>
    </row>
    <row r="445" spans="3:3" x14ac:dyDescent="0.2">
      <c r="C445" s="47"/>
    </row>
    <row r="446" spans="3:3" x14ac:dyDescent="0.2">
      <c r="C446" s="47"/>
    </row>
    <row r="447" spans="3:3" x14ac:dyDescent="0.2">
      <c r="C447" s="47"/>
    </row>
    <row r="448" spans="3:3" x14ac:dyDescent="0.2">
      <c r="C448" s="47"/>
    </row>
    <row r="449" spans="3:3" x14ac:dyDescent="0.2">
      <c r="C449" s="47"/>
    </row>
    <row r="450" spans="3:3" x14ac:dyDescent="0.2">
      <c r="C450" s="47"/>
    </row>
    <row r="451" spans="3:3" x14ac:dyDescent="0.2">
      <c r="C451" s="47"/>
    </row>
    <row r="452" spans="3:3" x14ac:dyDescent="0.2">
      <c r="C452" s="47"/>
    </row>
    <row r="453" spans="3:3" x14ac:dyDescent="0.2">
      <c r="C453" s="47"/>
    </row>
    <row r="454" spans="3:3" x14ac:dyDescent="0.2">
      <c r="C454" s="47"/>
    </row>
    <row r="455" spans="3:3" x14ac:dyDescent="0.2">
      <c r="C455" s="47"/>
    </row>
    <row r="456" spans="3:3" x14ac:dyDescent="0.2">
      <c r="C456" s="47"/>
    </row>
    <row r="457" spans="3:3" x14ac:dyDescent="0.2">
      <c r="C457" s="47"/>
    </row>
    <row r="458" spans="3:3" x14ac:dyDescent="0.2">
      <c r="C458" s="47"/>
    </row>
    <row r="459" spans="3:3" x14ac:dyDescent="0.2">
      <c r="C459" s="47"/>
    </row>
    <row r="460" spans="3:3" x14ac:dyDescent="0.2">
      <c r="C460" s="47"/>
    </row>
    <row r="461" spans="3:3" x14ac:dyDescent="0.2">
      <c r="C461" s="47"/>
    </row>
    <row r="462" spans="3:3" x14ac:dyDescent="0.2">
      <c r="C462" s="47"/>
    </row>
    <row r="463" spans="3:3" x14ac:dyDescent="0.2">
      <c r="C463" s="47"/>
    </row>
    <row r="464" spans="3:3" x14ac:dyDescent="0.2">
      <c r="C464" s="47"/>
    </row>
    <row r="465" spans="3:3" x14ac:dyDescent="0.2">
      <c r="C465" s="47"/>
    </row>
    <row r="466" spans="3:3" x14ac:dyDescent="0.2">
      <c r="C466" s="47"/>
    </row>
    <row r="467" spans="3:3" x14ac:dyDescent="0.2">
      <c r="C467" s="47"/>
    </row>
    <row r="468" spans="3:3" x14ac:dyDescent="0.2">
      <c r="C468" s="47"/>
    </row>
    <row r="469" spans="3:3" x14ac:dyDescent="0.2">
      <c r="C469" s="47"/>
    </row>
    <row r="470" spans="3:3" x14ac:dyDescent="0.2">
      <c r="C470" s="47"/>
    </row>
    <row r="471" spans="3:3" x14ac:dyDescent="0.2">
      <c r="C471" s="47"/>
    </row>
    <row r="472" spans="3:3" x14ac:dyDescent="0.2">
      <c r="C472" s="47"/>
    </row>
    <row r="473" spans="3:3" x14ac:dyDescent="0.2">
      <c r="C473" s="47"/>
    </row>
    <row r="474" spans="3:3" x14ac:dyDescent="0.2">
      <c r="C474" s="47"/>
    </row>
    <row r="475" spans="3:3" x14ac:dyDescent="0.2">
      <c r="C475" s="47"/>
    </row>
    <row r="476" spans="3:3" x14ac:dyDescent="0.2">
      <c r="C476" s="47"/>
    </row>
    <row r="477" spans="3:3" x14ac:dyDescent="0.2">
      <c r="C477" s="47"/>
    </row>
    <row r="478" spans="3:3" x14ac:dyDescent="0.2">
      <c r="C478" s="47"/>
    </row>
    <row r="479" spans="3:3" x14ac:dyDescent="0.2">
      <c r="C479" s="47"/>
    </row>
    <row r="480" spans="3:3" x14ac:dyDescent="0.2">
      <c r="C480" s="47"/>
    </row>
    <row r="481" spans="3:3" x14ac:dyDescent="0.2">
      <c r="C481" s="47"/>
    </row>
    <row r="482" spans="3:3" x14ac:dyDescent="0.2">
      <c r="C482" s="47"/>
    </row>
    <row r="483" spans="3:3" x14ac:dyDescent="0.2">
      <c r="C483" s="47"/>
    </row>
    <row r="484" spans="3:3" x14ac:dyDescent="0.2">
      <c r="C484" s="47"/>
    </row>
    <row r="485" spans="3:3" x14ac:dyDescent="0.2">
      <c r="C485" s="47"/>
    </row>
    <row r="486" spans="3:3" x14ac:dyDescent="0.2">
      <c r="C486" s="47"/>
    </row>
    <row r="487" spans="3:3" x14ac:dyDescent="0.2">
      <c r="C487" s="47"/>
    </row>
    <row r="488" spans="3:3" x14ac:dyDescent="0.2">
      <c r="C488" s="47"/>
    </row>
    <row r="489" spans="3:3" x14ac:dyDescent="0.2">
      <c r="C489" s="47"/>
    </row>
    <row r="490" spans="3:3" x14ac:dyDescent="0.2">
      <c r="C490" s="47"/>
    </row>
    <row r="491" spans="3:3" x14ac:dyDescent="0.2">
      <c r="C491" s="47"/>
    </row>
    <row r="492" spans="3:3" x14ac:dyDescent="0.2">
      <c r="C492" s="47"/>
    </row>
    <row r="493" spans="3:3" x14ac:dyDescent="0.2">
      <c r="C493" s="47"/>
    </row>
    <row r="494" spans="3:3" x14ac:dyDescent="0.2">
      <c r="C494" s="47"/>
    </row>
    <row r="495" spans="3:3" x14ac:dyDescent="0.2">
      <c r="C495" s="47"/>
    </row>
    <row r="496" spans="3:3" x14ac:dyDescent="0.2">
      <c r="C496" s="47"/>
    </row>
    <row r="497" spans="3:3" x14ac:dyDescent="0.2">
      <c r="C497" s="47"/>
    </row>
    <row r="498" spans="3:3" x14ac:dyDescent="0.2">
      <c r="C498" s="47"/>
    </row>
    <row r="499" spans="3:3" x14ac:dyDescent="0.2">
      <c r="C499" s="47"/>
    </row>
    <row r="500" spans="3:3" x14ac:dyDescent="0.2">
      <c r="C500" s="47"/>
    </row>
    <row r="501" spans="3:3" x14ac:dyDescent="0.2">
      <c r="C501" s="47"/>
    </row>
    <row r="502" spans="3:3" x14ac:dyDescent="0.2">
      <c r="C502" s="47"/>
    </row>
    <row r="503" spans="3:3" x14ac:dyDescent="0.2">
      <c r="C503" s="47"/>
    </row>
    <row r="504" spans="3:3" x14ac:dyDescent="0.2">
      <c r="C504" s="47"/>
    </row>
    <row r="505" spans="3:3" x14ac:dyDescent="0.2">
      <c r="C505" s="47"/>
    </row>
    <row r="506" spans="3:3" x14ac:dyDescent="0.2">
      <c r="C506" s="47"/>
    </row>
    <row r="507" spans="3:3" x14ac:dyDescent="0.2">
      <c r="C507" s="47"/>
    </row>
    <row r="508" spans="3:3" x14ac:dyDescent="0.2">
      <c r="C508" s="47"/>
    </row>
    <row r="509" spans="3:3" x14ac:dyDescent="0.2">
      <c r="C509" s="47"/>
    </row>
    <row r="510" spans="3:3" x14ac:dyDescent="0.2">
      <c r="C510" s="47"/>
    </row>
    <row r="511" spans="3:3" x14ac:dyDescent="0.2">
      <c r="C511" s="47"/>
    </row>
    <row r="512" spans="3:3" x14ac:dyDescent="0.2">
      <c r="C512" s="47"/>
    </row>
    <row r="513" spans="3:3" x14ac:dyDescent="0.2">
      <c r="C513" s="47"/>
    </row>
    <row r="514" spans="3:3" x14ac:dyDescent="0.2">
      <c r="C514" s="47"/>
    </row>
    <row r="515" spans="3:3" x14ac:dyDescent="0.2">
      <c r="C515" s="47"/>
    </row>
    <row r="516" spans="3:3" x14ac:dyDescent="0.2">
      <c r="C516" s="47"/>
    </row>
    <row r="517" spans="3:3" x14ac:dyDescent="0.2">
      <c r="C517" s="47"/>
    </row>
    <row r="518" spans="3:3" x14ac:dyDescent="0.2">
      <c r="C518" s="47"/>
    </row>
    <row r="519" spans="3:3" x14ac:dyDescent="0.2">
      <c r="C519" s="47"/>
    </row>
    <row r="520" spans="3:3" x14ac:dyDescent="0.2">
      <c r="C520" s="47"/>
    </row>
    <row r="521" spans="3:3" x14ac:dyDescent="0.2">
      <c r="C521" s="47"/>
    </row>
    <row r="522" spans="3:3" x14ac:dyDescent="0.2">
      <c r="C522" s="47"/>
    </row>
    <row r="523" spans="3:3" x14ac:dyDescent="0.2">
      <c r="C523" s="47"/>
    </row>
    <row r="524" spans="3:3" x14ac:dyDescent="0.2">
      <c r="C524" s="47"/>
    </row>
    <row r="525" spans="3:3" x14ac:dyDescent="0.2">
      <c r="C525" s="47"/>
    </row>
    <row r="526" spans="3:3" x14ac:dyDescent="0.2">
      <c r="C526" s="47"/>
    </row>
    <row r="527" spans="3:3" x14ac:dyDescent="0.2">
      <c r="C527" s="47"/>
    </row>
    <row r="528" spans="3:3" x14ac:dyDescent="0.2">
      <c r="C528" s="47"/>
    </row>
    <row r="529" spans="3:3" x14ac:dyDescent="0.2">
      <c r="C529" s="47"/>
    </row>
    <row r="530" spans="3:3" x14ac:dyDescent="0.2">
      <c r="C530" s="47"/>
    </row>
    <row r="531" spans="3:3" x14ac:dyDescent="0.2">
      <c r="C531" s="47"/>
    </row>
    <row r="532" spans="3:3" x14ac:dyDescent="0.2">
      <c r="C532" s="47"/>
    </row>
    <row r="533" spans="3:3" x14ac:dyDescent="0.2">
      <c r="C533" s="47"/>
    </row>
    <row r="534" spans="3:3" x14ac:dyDescent="0.2">
      <c r="C534" s="47"/>
    </row>
    <row r="535" spans="3:3" x14ac:dyDescent="0.2">
      <c r="C535" s="47"/>
    </row>
    <row r="536" spans="3:3" x14ac:dyDescent="0.2">
      <c r="C536" s="47"/>
    </row>
    <row r="537" spans="3:3" x14ac:dyDescent="0.2">
      <c r="C537" s="47"/>
    </row>
    <row r="538" spans="3:3" x14ac:dyDescent="0.2">
      <c r="C538" s="47"/>
    </row>
    <row r="539" spans="3:3" x14ac:dyDescent="0.2">
      <c r="C539" s="47"/>
    </row>
    <row r="540" spans="3:3" x14ac:dyDescent="0.2">
      <c r="C540" s="47"/>
    </row>
  </sheetData>
  <sheetProtection formatCells="0" formatColumns="0" formatRows="0"/>
  <mergeCells count="9">
    <mergeCell ref="J5:J6"/>
    <mergeCell ref="G2:H2"/>
    <mergeCell ref="A5:A6"/>
    <mergeCell ref="B5:C5"/>
    <mergeCell ref="D5:D6"/>
    <mergeCell ref="F5:F6"/>
    <mergeCell ref="G5:G6"/>
    <mergeCell ref="H5:H6"/>
    <mergeCell ref="E5:E6"/>
  </mergeCells>
  <phoneticPr fontId="3"/>
  <dataValidations count="1">
    <dataValidation type="list" allowBlank="1" showInputMessage="1" showErrorMessage="1" sqref="B7:B40" xr:uid="{00000000-0002-0000-0000-000000000000}">
      <formula1>$L$7:$L$15</formula1>
    </dataValidation>
  </dataValidations>
  <printOptions horizontalCentered="1"/>
  <pageMargins left="0.39370078740157483" right="0.11811023622047245" top="0.47244094488188981" bottom="0.47244094488188981" header="0.31496062992125984" footer="0.31496062992125984"/>
  <pageSetup paperSize="9" scale="75" fitToHeight="2" orientation="portrait" r:id="rId1"/>
  <headerFooter>
    <oddFooter xml:space="preserve">&amp;C&amp;P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出納帳</vt:lpstr>
      <vt:lpstr>出納帳!Print_Area</vt:lpstr>
      <vt:lpstr>出納帳!Print_Titles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takik</cp:lastModifiedBy>
  <cp:lastPrinted>2021-10-28T08:40:58Z</cp:lastPrinted>
  <dcterms:created xsi:type="dcterms:W3CDTF">2020-03-16T05:10:27Z</dcterms:created>
  <dcterms:modified xsi:type="dcterms:W3CDTF">2022-07-27T06:00:50Z</dcterms:modified>
</cp:coreProperties>
</file>